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932" windowWidth="14340" windowHeight="4488" tabRatio="604" activeTab="0"/>
  </bookViews>
  <sheets>
    <sheet name="свод сдавать" sheetId="1" r:id="rId1"/>
  </sheets>
  <definedNames/>
  <calcPr fullCalcOnLoad="1"/>
</workbook>
</file>

<file path=xl/sharedStrings.xml><?xml version="1.0" encoding="utf-8"?>
<sst xmlns="http://schemas.openxmlformats.org/spreadsheetml/2006/main" count="267" uniqueCount="186">
  <si>
    <t>Форма по ОКУД</t>
  </si>
  <si>
    <t>200</t>
  </si>
  <si>
    <t>г.</t>
  </si>
  <si>
    <t>Руководитель</t>
  </si>
  <si>
    <t>(подпись)</t>
  </si>
  <si>
    <t>(расшифровка подписи)</t>
  </si>
  <si>
    <t>(должность)</t>
  </si>
  <si>
    <t>ОТЧЕТ ОБ ИСПОЛНЕНИИ БЮДЖЕТА</t>
  </si>
  <si>
    <t>ГЛАВНОГО РАСПОРЯДИТЕЛЯ (РАСПОРЯДИТЕЛЯ), ПОЛУЧАТЕЛЯ СРЕДСТВ БЮДЖЕТА</t>
  </si>
  <si>
    <t>0503127</t>
  </si>
  <si>
    <t>Учреждение (главный распорядитель (распорядитель), получатель)</t>
  </si>
  <si>
    <t>1. Доходы бюджета</t>
  </si>
  <si>
    <t>Наименование показателя</t>
  </si>
  <si>
    <t>Код стро-ки</t>
  </si>
  <si>
    <t>Код дохода
по КД</t>
  </si>
  <si>
    <t>Доходы, утвержденные законом о бюджете, нормативными право-выми актами
о бюджете</t>
  </si>
  <si>
    <t>Исполнено</t>
  </si>
  <si>
    <t>Неисполненные назначения</t>
  </si>
  <si>
    <t>через органы, осуществляющие кассовое обслу-живание испол-нения бюджета</t>
  </si>
  <si>
    <t>через
банковские
счета</t>
  </si>
  <si>
    <t>некассовые
операции</t>
  </si>
  <si>
    <t>Доходы бюджета - всего</t>
  </si>
  <si>
    <t>в том числе:</t>
  </si>
  <si>
    <t>2. Расходы бюджета</t>
  </si>
  <si>
    <t>Форма 0503127 с. 2</t>
  </si>
  <si>
    <t>Код расхода по ФКР, КЦСР,
КВР,
ЭКР</t>
  </si>
  <si>
    <t>Лимиты бюджетных обязательств</t>
  </si>
  <si>
    <t>Неисполненные
назначения</t>
  </si>
  <si>
    <t>через лицевые счета органов, осуществляющих кассовое обслу-живание исполнения бюджета</t>
  </si>
  <si>
    <t>по
ассигно-ваниям</t>
  </si>
  <si>
    <t>по
лимитам бюджетных обязательств</t>
  </si>
  <si>
    <t>Результат исполнения бюджета
(дефицит "-", профицит "+")</t>
  </si>
  <si>
    <t>450</t>
  </si>
  <si>
    <t>3. Источники финансирования дефицита бюджетов</t>
  </si>
  <si>
    <t>Форма 0503127 с. 3</t>
  </si>
  <si>
    <t>Код источника финансирования по КИВФ, КИВнФ</t>
  </si>
  <si>
    <t>Источники финансирования, утвержденные
сводной бюджетной росписью</t>
  </si>
  <si>
    <t>через лицевые счета органов, осуществляющих кассовое обслу-живание испол-нения бюджета</t>
  </si>
  <si>
    <t>Источники финансирования дефицита
бюджетов - всего</t>
  </si>
  <si>
    <t>500</t>
  </si>
  <si>
    <t>510</t>
  </si>
  <si>
    <t>источники внутреннего финансирования
бюджета</t>
  </si>
  <si>
    <t>520</t>
  </si>
  <si>
    <t>из них:</t>
  </si>
  <si>
    <t>620</t>
  </si>
  <si>
    <t>Руководитель финансово-</t>
  </si>
  <si>
    <t>экономической службы</t>
  </si>
  <si>
    <t>Отметка ответственного исполнителя органа, осуществляющего кассовое обслуживание исполнения бюджета</t>
  </si>
  <si>
    <t>по ОКПО</t>
  </si>
  <si>
    <t>"</t>
  </si>
  <si>
    <t>Дата</t>
  </si>
  <si>
    <t>Наименование бюджета</t>
  </si>
  <si>
    <t>Единица измерения: руб.</t>
  </si>
  <si>
    <t>по ОКЕИ</t>
  </si>
  <si>
    <t>Периодичность: 1 апреля, 1 июля, 1 октября, годовая</t>
  </si>
  <si>
    <t>КОДЫ</t>
  </si>
  <si>
    <t>итого</t>
  </si>
  <si>
    <t>010</t>
  </si>
  <si>
    <t>810</t>
  </si>
  <si>
    <t>820</t>
  </si>
  <si>
    <t>800</t>
  </si>
  <si>
    <t>земельные участки, находящиеся в государвственной и муниципальной собственности</t>
  </si>
  <si>
    <t>Увеличение долговых обязательств</t>
  </si>
  <si>
    <t>Уменьшение долговых обязательств</t>
  </si>
  <si>
    <t>Долговые обязательства РФ выраженные в ценных бумах, указанных в валюте РФ</t>
  </si>
  <si>
    <t>Кредитные договоры и соглашения, указанные в валюте РФ</t>
  </si>
  <si>
    <t>полученные кредиты</t>
  </si>
  <si>
    <t>погашенные кредиты</t>
  </si>
  <si>
    <t>000 01 01 00 00 01 0000 000</t>
  </si>
  <si>
    <t>000 01 01 00 00 01 0000 710</t>
  </si>
  <si>
    <t>000 01 01 00 00 01 0000 810</t>
  </si>
  <si>
    <t>000 02 01 00 00 01 0000 000</t>
  </si>
  <si>
    <t>000 02 01 00 00 01 0000 720</t>
  </si>
  <si>
    <t>000 02 01 00 00 01 0000 820</t>
  </si>
  <si>
    <t>000 03 01 00 00 01 0000 000</t>
  </si>
  <si>
    <t>Исполнение государственных и муниципальных гарантий</t>
  </si>
  <si>
    <t>000 03 01 00 00 01 0000 810</t>
  </si>
  <si>
    <t>Акции и иные формы участия в капитале, находящиеся в государственной собственности</t>
  </si>
  <si>
    <t>000 05 00 00 00 01 0000 000</t>
  </si>
  <si>
    <t>Поступления от продажи акций, долей,паев</t>
  </si>
  <si>
    <t>Приобретение акций, долей, паев</t>
  </si>
  <si>
    <t>000 06 00 00 00 01 0000 000</t>
  </si>
  <si>
    <t>Приобретение земельных участков</t>
  </si>
  <si>
    <t>000 06 00 00 00 01 0000 330</t>
  </si>
  <si>
    <t>000 06 00 00 00 01 0000 430</t>
  </si>
  <si>
    <t>Поступления от продажи земельных участков</t>
  </si>
  <si>
    <t>Государственные запасы драгоценных металлов и драгоценных камней</t>
  </si>
  <si>
    <t>000 07 00 00 00 00 0000 000</t>
  </si>
  <si>
    <t>Затраты на приобретение государственных запасов драгоценных металлов и драгоценных камней</t>
  </si>
  <si>
    <t>000 07 00 00 00 00 0000 310</t>
  </si>
  <si>
    <t>Поступления от реализации государственных запасов драгоценных металлов и драгоценных камней</t>
  </si>
  <si>
    <t>000 07 00 00 00 00 0000 410</t>
  </si>
  <si>
    <t>Курсовая разница</t>
  </si>
  <si>
    <t>000 09 00 00 00 00 0000 171</t>
  </si>
  <si>
    <t>000 01 02 00 00 00 0000 000</t>
  </si>
  <si>
    <t xml:space="preserve">Долговые обязательства РФ выраженные в ценных бумах, указанных в иностранной валюте </t>
  </si>
  <si>
    <t>000 01 02 00 00 01 0000 710</t>
  </si>
  <si>
    <t>000 01 02 00 00 01 0000 810</t>
  </si>
  <si>
    <t>Кредитные договоры и соглашения международных финансовых организаций, правительств иностранных государств, иностранных банков и фирм</t>
  </si>
  <si>
    <t>000 02 02 00 00 01 0000 000</t>
  </si>
  <si>
    <t>получение кредита</t>
  </si>
  <si>
    <t>погашение кредита</t>
  </si>
  <si>
    <t>000 02 02 00 00 01 0000 720</t>
  </si>
  <si>
    <t>000 02 02 00 00 01 0000 820</t>
  </si>
  <si>
    <t>Прочие источники внутреннего финансирования</t>
  </si>
  <si>
    <t>Прочие источники внешнего финансирования</t>
  </si>
  <si>
    <t>000 03 02 00 00 01 0000 000</t>
  </si>
  <si>
    <t>000 03 02 00 00 01 0000 710</t>
  </si>
  <si>
    <t>000 03 02 00 00 01 0000 810</t>
  </si>
  <si>
    <t>000 04 02 00 00 01 0000 000</t>
  </si>
  <si>
    <t>Исполнение государственных и муниципальных гарантий в иностранной валюте</t>
  </si>
  <si>
    <t>000 04 02 00 00 01 0000 810</t>
  </si>
  <si>
    <t>источники внешненнего финансирования
бюджета</t>
  </si>
  <si>
    <t>000 03 01 00 00 01 0000 710</t>
  </si>
  <si>
    <t>Привлечение прочих источников</t>
  </si>
  <si>
    <t>Погашение обязательств за счет прочих источников</t>
  </si>
  <si>
    <t>000 04 01 00 00 02 0000 810</t>
  </si>
  <si>
    <t>000 04 01 00 00 02 0000 000</t>
  </si>
  <si>
    <t>092 05 00 00 00 01 0000 630</t>
  </si>
  <si>
    <t>092 05 00 00 00 01 0000 530</t>
  </si>
  <si>
    <t>Изменение остатков во внутренних расчетах</t>
  </si>
  <si>
    <t>Изменение остатков в расчетах</t>
  </si>
  <si>
    <t>811</t>
  </si>
  <si>
    <t>812</t>
  </si>
  <si>
    <t>821</t>
  </si>
  <si>
    <t>822</t>
  </si>
  <si>
    <t>Изменение остатков в расчетах с органами,
организующими исполнение бюджетов</t>
  </si>
  <si>
    <t>Увеличение счетов расчетов
(дебетовый остаток счета 21002000)</t>
  </si>
  <si>
    <t>Увеличение остатков во внутренних расчетах 
(кредит счета 30404000)</t>
  </si>
  <si>
    <t>Уменьшение остатков во внутренних расчетах
(дебет  счета 30404000)</t>
  </si>
  <si>
    <t>Уменьшение счетов расчетов 
(кредитовый остаток счета 30405000)</t>
  </si>
  <si>
    <t>43497519</t>
  </si>
  <si>
    <t>211</t>
  </si>
  <si>
    <t>213</t>
  </si>
  <si>
    <t>290</t>
  </si>
  <si>
    <t>340</t>
  </si>
  <si>
    <t>212</t>
  </si>
  <si>
    <t>221</t>
  </si>
  <si>
    <t>225</t>
  </si>
  <si>
    <t>226</t>
  </si>
  <si>
    <t>310</t>
  </si>
  <si>
    <t>МДОУ"Сланцевский детский сад № 11"</t>
  </si>
  <si>
    <t>на 1</t>
  </si>
  <si>
    <t>222</t>
  </si>
  <si>
    <t>сводный</t>
  </si>
  <si>
    <t>Гл. бухгалтер</t>
  </si>
  <si>
    <t xml:space="preserve">  (подпись)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</si>
  <si>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</si>
  <si>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</si>
  <si>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Расходы бюджета - всего:</t>
  </si>
  <si>
    <t>Бюджетные ассигнования, утвержденные законом о бюджете, нормативными правовыми актами
о бюджете</t>
  </si>
  <si>
    <t>223-002</t>
  </si>
  <si>
    <t>223-003</t>
  </si>
  <si>
    <t>223-004</t>
  </si>
  <si>
    <t>340/002</t>
  </si>
  <si>
    <t>83811302995050000130</t>
  </si>
  <si>
    <t xml:space="preserve">родительская плата </t>
  </si>
  <si>
    <t>340/006/002</t>
  </si>
  <si>
    <t>прочие неналоговые доходы</t>
  </si>
  <si>
    <t>Е.В. Катыкина</t>
  </si>
  <si>
    <t>Н.А. Владимирова</t>
  </si>
  <si>
    <t>83811301995050000130</t>
  </si>
  <si>
    <t>226/002</t>
  </si>
  <si>
    <t>310/002</t>
  </si>
  <si>
    <t>211/710</t>
  </si>
  <si>
    <t>213/710</t>
  </si>
  <si>
    <t>0701 8210003 111 838</t>
  </si>
  <si>
    <t>701 8210003 111 838</t>
  </si>
  <si>
    <t>0701 8210003 112 838</t>
  </si>
  <si>
    <t>0701 8210003 244 838</t>
  </si>
  <si>
    <t>0701 8210003 851 838</t>
  </si>
  <si>
    <t>0701 8210003 852 838</t>
  </si>
  <si>
    <t>0701 8217135 111 838</t>
  </si>
  <si>
    <t>211/181</t>
  </si>
  <si>
    <t>213/181</t>
  </si>
  <si>
    <t>340/181</t>
  </si>
  <si>
    <t>0701 8217135 244 838</t>
  </si>
  <si>
    <t>0701 8210703 244 838</t>
  </si>
  <si>
    <t>0705 8210703 112 838</t>
  </si>
  <si>
    <t>0701 8210005 111 838</t>
  </si>
  <si>
    <t>0701 8710018 244 838</t>
  </si>
  <si>
    <t>0701 0418114 244 838</t>
  </si>
  <si>
    <t>225/409</t>
  </si>
  <si>
    <t>января</t>
  </si>
  <si>
    <t>01.01.2015</t>
  </si>
  <si>
    <t>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</si>
</sst>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_р_."/>
    <numFmt numFmtId="168" formatCode="mmm/yyyy"/>
    <numFmt numFmtId="169" formatCode="[$-FC19]d\ mmmm\ yyyy\ &quot;г.&quot;"/>
    <numFmt numFmtId="170" formatCode="dd/mm/yy;@"/>
    <numFmt numFmtId="171" formatCode="#,##0.00_ ;\-#,##0.00\ "/>
    <numFmt numFmtId="172" formatCode="#,##0.000"/>
    <numFmt numFmtId="173" formatCode="000000"/>
    <numFmt numFmtId="174" formatCode="0.000"/>
    <numFmt numFmtId="175" formatCode="0.0"/>
  </numFmts>
  <fonts count="54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b/>
      <sz val="7"/>
      <name val="Arial"/>
      <family val="2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sz val="12"/>
      <name val="Arial Cyr"/>
      <family val="0"/>
    </font>
    <font>
      <i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vertical="top" wrapText="1"/>
    </xf>
    <xf numFmtId="4" fontId="2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2" fontId="2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4" fontId="2" fillId="34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9" fillId="0" borderId="0" xfId="0" applyFont="1" applyFill="1" applyBorder="1" applyAlignment="1">
      <alignment wrapText="1"/>
    </xf>
    <xf numFmtId="49" fontId="1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4" fontId="16" fillId="0" borderId="11" xfId="0" applyNumberFormat="1" applyFont="1" applyFill="1" applyBorder="1" applyAlignment="1">
      <alignment horizontal="center"/>
    </xf>
    <xf numFmtId="4" fontId="16" fillId="0" borderId="13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13" fillId="0" borderId="20" xfId="0" applyFont="1" applyBorder="1" applyAlignment="1">
      <alignment horizontal="center" vertical="top"/>
    </xf>
    <xf numFmtId="0" fontId="13" fillId="0" borderId="20" xfId="0" applyFont="1" applyBorder="1" applyAlignment="1">
      <alignment vertical="top"/>
    </xf>
    <xf numFmtId="0" fontId="8" fillId="0" borderId="22" xfId="0" applyFont="1" applyBorder="1" applyAlignment="1">
      <alignment/>
    </xf>
    <xf numFmtId="49" fontId="16" fillId="0" borderId="23" xfId="0" applyNumberFormat="1" applyFont="1" applyFill="1" applyBorder="1" applyAlignment="1">
      <alignment horizontal="center"/>
    </xf>
    <xf numFmtId="4" fontId="16" fillId="0" borderId="23" xfId="0" applyNumberFormat="1" applyFont="1" applyFill="1" applyBorder="1" applyAlignment="1">
      <alignment horizontal="center"/>
    </xf>
    <xf numFmtId="4" fontId="16" fillId="0" borderId="24" xfId="0" applyNumberFormat="1" applyFont="1" applyFill="1" applyBorder="1" applyAlignment="1">
      <alignment horizontal="right"/>
    </xf>
    <xf numFmtId="49" fontId="2" fillId="0" borderId="11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16" fillId="0" borderId="25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" fontId="16" fillId="0" borderId="13" xfId="0" applyNumberFormat="1" applyFont="1" applyFill="1" applyBorder="1" applyAlignment="1">
      <alignment horizontal="right"/>
    </xf>
    <xf numFmtId="49" fontId="16" fillId="0" borderId="26" xfId="0" applyNumberFormat="1" applyFont="1" applyFill="1" applyBorder="1" applyAlignment="1">
      <alignment horizontal="center"/>
    </xf>
    <xf numFmtId="4" fontId="16" fillId="0" borderId="10" xfId="0" applyNumberFormat="1" applyFont="1" applyFill="1" applyBorder="1" applyAlignment="1">
      <alignment horizontal="center"/>
    </xf>
    <xf numFmtId="4" fontId="16" fillId="0" borderId="10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" fontId="16" fillId="0" borderId="25" xfId="0" applyNumberFormat="1" applyFont="1" applyFill="1" applyBorder="1" applyAlignment="1">
      <alignment horizontal="right"/>
    </xf>
    <xf numFmtId="4" fontId="16" fillId="0" borderId="25" xfId="0" applyNumberFormat="1" applyFont="1" applyFill="1" applyBorder="1" applyAlignment="1">
      <alignment horizontal="center"/>
    </xf>
    <xf numFmtId="4" fontId="16" fillId="34" borderId="11" xfId="0" applyNumberFormat="1" applyFont="1" applyFill="1" applyBorder="1" applyAlignment="1">
      <alignment horizontal="right"/>
    </xf>
    <xf numFmtId="4" fontId="16" fillId="34" borderId="13" xfId="0" applyNumberFormat="1" applyFont="1" applyFill="1" applyBorder="1" applyAlignment="1">
      <alignment horizontal="right"/>
    </xf>
    <xf numFmtId="4" fontId="16" fillId="34" borderId="10" xfId="0" applyNumberFormat="1" applyFont="1" applyFill="1" applyBorder="1" applyAlignment="1">
      <alignment horizontal="right"/>
    </xf>
    <xf numFmtId="4" fontId="16" fillId="34" borderId="25" xfId="0" applyNumberFormat="1" applyFont="1" applyFill="1" applyBorder="1" applyAlignment="1">
      <alignment horizontal="right"/>
    </xf>
    <xf numFmtId="4" fontId="17" fillId="0" borderId="11" xfId="0" applyNumberFormat="1" applyFont="1" applyBorder="1" applyAlignment="1">
      <alignment horizontal="center"/>
    </xf>
    <xf numFmtId="4" fontId="17" fillId="0" borderId="13" xfId="0" applyNumberFormat="1" applyFont="1" applyBorder="1" applyAlignment="1">
      <alignment horizontal="center"/>
    </xf>
    <xf numFmtId="4" fontId="16" fillId="34" borderId="27" xfId="0" applyNumberFormat="1" applyFont="1" applyFill="1" applyBorder="1" applyAlignment="1">
      <alignment horizontal="right"/>
    </xf>
    <xf numFmtId="4" fontId="16" fillId="34" borderId="28" xfId="0" applyNumberFormat="1" applyFont="1" applyFill="1" applyBorder="1" applyAlignment="1">
      <alignment horizontal="right"/>
    </xf>
    <xf numFmtId="4" fontId="16" fillId="34" borderId="19" xfId="0" applyNumberFormat="1" applyFont="1" applyFill="1" applyBorder="1" applyAlignment="1">
      <alignment horizontal="right"/>
    </xf>
    <xf numFmtId="4" fontId="16" fillId="34" borderId="29" xfId="0" applyNumberFormat="1" applyFont="1" applyFill="1" applyBorder="1" applyAlignment="1">
      <alignment horizontal="right"/>
    </xf>
    <xf numFmtId="4" fontId="16" fillId="0" borderId="10" xfId="0" applyNumberFormat="1" applyFont="1" applyFill="1" applyBorder="1" applyAlignment="1">
      <alignment horizontal="right"/>
    </xf>
    <xf numFmtId="4" fontId="16" fillId="0" borderId="11" xfId="0" applyNumberFormat="1" applyFont="1" applyFill="1" applyBorder="1" applyAlignment="1">
      <alignment horizontal="right"/>
    </xf>
    <xf numFmtId="4" fontId="16" fillId="0" borderId="13" xfId="0" applyNumberFormat="1" applyFont="1" applyFill="1" applyBorder="1" applyAlignment="1">
      <alignment horizontal="right"/>
    </xf>
    <xf numFmtId="4" fontId="16" fillId="0" borderId="25" xfId="0" applyNumberFormat="1" applyFont="1" applyFill="1" applyBorder="1" applyAlignment="1">
      <alignment horizontal="center"/>
    </xf>
    <xf numFmtId="4" fontId="16" fillId="0" borderId="25" xfId="0" applyNumberFormat="1" applyFont="1" applyFill="1" applyBorder="1" applyAlignment="1">
      <alignment horizontal="right"/>
    </xf>
    <xf numFmtId="49" fontId="18" fillId="0" borderId="30" xfId="0" applyNumberFormat="1" applyFont="1" applyFill="1" applyBorder="1" applyAlignment="1">
      <alignment/>
    </xf>
    <xf numFmtId="49" fontId="18" fillId="0" borderId="31" xfId="0" applyNumberFormat="1" applyFont="1" applyFill="1" applyBorder="1" applyAlignment="1">
      <alignment/>
    </xf>
    <xf numFmtId="49" fontId="18" fillId="0" borderId="32" xfId="0" applyNumberFormat="1" applyFont="1" applyFill="1" applyBorder="1" applyAlignment="1">
      <alignment/>
    </xf>
    <xf numFmtId="4" fontId="16" fillId="34" borderId="10" xfId="0" applyNumberFormat="1" applyFont="1" applyFill="1" applyBorder="1" applyAlignment="1">
      <alignment horizontal="right"/>
    </xf>
    <xf numFmtId="4" fontId="16" fillId="34" borderId="11" xfId="0" applyNumberFormat="1" applyFont="1" applyFill="1" applyBorder="1" applyAlignment="1">
      <alignment horizontal="right"/>
    </xf>
    <xf numFmtId="4" fontId="16" fillId="34" borderId="13" xfId="0" applyNumberFormat="1" applyFont="1" applyFill="1" applyBorder="1" applyAlignment="1">
      <alignment horizontal="right"/>
    </xf>
    <xf numFmtId="49" fontId="16" fillId="0" borderId="11" xfId="0" applyNumberFormat="1" applyFont="1" applyFill="1" applyBorder="1" applyAlignment="1">
      <alignment horizontal="center"/>
    </xf>
    <xf numFmtId="49" fontId="16" fillId="0" borderId="13" xfId="0" applyNumberFormat="1" applyFont="1" applyFill="1" applyBorder="1" applyAlignment="1">
      <alignment horizontal="center"/>
    </xf>
    <xf numFmtId="49" fontId="16" fillId="0" borderId="25" xfId="0" applyNumberFormat="1" applyFont="1" applyFill="1" applyBorder="1" applyAlignment="1">
      <alignment horizontal="center"/>
    </xf>
    <xf numFmtId="4" fontId="16" fillId="34" borderId="25" xfId="0" applyNumberFormat="1" applyFont="1" applyFill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4" fontId="16" fillId="0" borderId="10" xfId="0" applyNumberFormat="1" applyFont="1" applyFill="1" applyBorder="1" applyAlignment="1">
      <alignment horizontal="center"/>
    </xf>
    <xf numFmtId="4" fontId="16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4" fontId="16" fillId="0" borderId="13" xfId="0" applyNumberFormat="1" applyFont="1" applyFill="1" applyBorder="1" applyAlignment="1">
      <alignment horizontal="center"/>
    </xf>
    <xf numFmtId="4" fontId="8" fillId="0" borderId="25" xfId="0" applyNumberFormat="1" applyFont="1" applyFill="1" applyBorder="1" applyAlignment="1">
      <alignment horizontal="center"/>
    </xf>
    <xf numFmtId="4" fontId="2" fillId="0" borderId="25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4" fontId="16" fillId="0" borderId="33" xfId="0" applyNumberFormat="1" applyFont="1" applyFill="1" applyBorder="1" applyAlignment="1">
      <alignment horizontal="right"/>
    </xf>
    <xf numFmtId="0" fontId="9" fillId="0" borderId="30" xfId="0" applyFont="1" applyFill="1" applyBorder="1" applyAlignment="1">
      <alignment wrapText="1"/>
    </xf>
    <xf numFmtId="0" fontId="9" fillId="0" borderId="31" xfId="0" applyFont="1" applyFill="1" applyBorder="1" applyAlignment="1">
      <alignment wrapText="1"/>
    </xf>
    <xf numFmtId="0" fontId="9" fillId="0" borderId="32" xfId="0" applyFont="1" applyFill="1" applyBorder="1" applyAlignment="1">
      <alignment wrapText="1"/>
    </xf>
    <xf numFmtId="49" fontId="8" fillId="0" borderId="13" xfId="0" applyNumberFormat="1" applyFont="1" applyFill="1" applyBorder="1" applyAlignment="1">
      <alignment horizontal="center"/>
    </xf>
    <xf numFmtId="49" fontId="8" fillId="0" borderId="25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8" fillId="0" borderId="34" xfId="0" applyFont="1" applyFill="1" applyBorder="1" applyAlignment="1">
      <alignment wrapText="1"/>
    </xf>
    <xf numFmtId="0" fontId="8" fillId="0" borderId="35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49" fontId="3" fillId="0" borderId="37" xfId="0" applyNumberFormat="1" applyFont="1" applyFill="1" applyBorder="1" applyAlignment="1">
      <alignment horizontal="center"/>
    </xf>
    <xf numFmtId="49" fontId="3" fillId="0" borderId="38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 horizontal="center"/>
    </xf>
    <xf numFmtId="2" fontId="14" fillId="0" borderId="11" xfId="0" applyNumberFormat="1" applyFont="1" applyFill="1" applyBorder="1" applyAlignment="1">
      <alignment horizontal="center"/>
    </xf>
    <xf numFmtId="2" fontId="14" fillId="0" borderId="13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40" xfId="0" applyFont="1" applyBorder="1" applyAlignment="1">
      <alignment horizontal="center" vertical="top"/>
    </xf>
    <xf numFmtId="49" fontId="8" fillId="0" borderId="39" xfId="0" applyNumberFormat="1" applyFont="1" applyFill="1" applyBorder="1" applyAlignment="1">
      <alignment horizontal="center"/>
    </xf>
    <xf numFmtId="0" fontId="13" fillId="0" borderId="20" xfId="0" applyFont="1" applyBorder="1" applyAlignment="1">
      <alignment horizontal="center" vertical="top"/>
    </xf>
    <xf numFmtId="0" fontId="0" fillId="0" borderId="20" xfId="0" applyBorder="1" applyAlignment="1">
      <alignment/>
    </xf>
    <xf numFmtId="0" fontId="8" fillId="0" borderId="39" xfId="0" applyFont="1" applyBorder="1" applyAlignment="1">
      <alignment horizontal="center"/>
    </xf>
    <xf numFmtId="0" fontId="8" fillId="0" borderId="39" xfId="0" applyFont="1" applyFill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4" fontId="14" fillId="0" borderId="25" xfId="0" applyNumberFormat="1" applyFont="1" applyFill="1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2" fontId="8" fillId="0" borderId="25" xfId="0" applyNumberFormat="1" applyFont="1" applyFill="1" applyBorder="1" applyAlignment="1">
      <alignment horizontal="center"/>
    </xf>
    <xf numFmtId="4" fontId="14" fillId="0" borderId="10" xfId="0" applyNumberFormat="1" applyFont="1" applyFill="1" applyBorder="1" applyAlignment="1">
      <alignment horizontal="center"/>
    </xf>
    <xf numFmtId="4" fontId="14" fillId="0" borderId="11" xfId="0" applyNumberFormat="1" applyFont="1" applyFill="1" applyBorder="1" applyAlignment="1">
      <alignment horizontal="center"/>
    </xf>
    <xf numFmtId="4" fontId="14" fillId="0" borderId="13" xfId="0" applyNumberFormat="1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8" fillId="0" borderId="30" xfId="0" applyFont="1" applyFill="1" applyBorder="1" applyAlignment="1">
      <alignment wrapText="1"/>
    </xf>
    <xf numFmtId="0" fontId="8" fillId="0" borderId="31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8" fillId="0" borderId="30" xfId="0" applyFont="1" applyFill="1" applyBorder="1" applyAlignment="1">
      <alignment/>
    </xf>
    <xf numFmtId="49" fontId="3" fillId="0" borderId="25" xfId="0" applyNumberFormat="1" applyFont="1" applyFill="1" applyBorder="1" applyAlignment="1">
      <alignment horizontal="center"/>
    </xf>
    <xf numFmtId="43" fontId="16" fillId="0" borderId="10" xfId="0" applyNumberFormat="1" applyFont="1" applyFill="1" applyBorder="1" applyAlignment="1">
      <alignment horizontal="right"/>
    </xf>
    <xf numFmtId="43" fontId="16" fillId="0" borderId="11" xfId="0" applyNumberFormat="1" applyFont="1" applyFill="1" applyBorder="1" applyAlignment="1">
      <alignment horizontal="right"/>
    </xf>
    <xf numFmtId="43" fontId="16" fillId="0" borderId="13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0" fillId="0" borderId="11" xfId="0" applyNumberFormat="1" applyFont="1" applyFill="1" applyBorder="1" applyAlignment="1">
      <alignment horizontal="right"/>
    </xf>
    <xf numFmtId="2" fontId="10" fillId="0" borderId="13" xfId="0" applyNumberFormat="1" applyFont="1" applyFill="1" applyBorder="1" applyAlignment="1">
      <alignment horizontal="right"/>
    </xf>
    <xf numFmtId="2" fontId="10" fillId="0" borderId="25" xfId="0" applyNumberFormat="1" applyFont="1" applyFill="1" applyBorder="1" applyAlignment="1">
      <alignment horizontal="right"/>
    </xf>
    <xf numFmtId="43" fontId="16" fillId="0" borderId="25" xfId="0" applyNumberFormat="1" applyFont="1" applyFill="1" applyBorder="1" applyAlignment="1">
      <alignment horizontal="right"/>
    </xf>
    <xf numFmtId="0" fontId="10" fillId="0" borderId="25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49" fontId="8" fillId="0" borderId="41" xfId="0" applyNumberFormat="1" applyFont="1" applyFill="1" applyBorder="1" applyAlignment="1">
      <alignment horizontal="center"/>
    </xf>
    <xf numFmtId="49" fontId="8" fillId="0" borderId="27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9" fillId="0" borderId="42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43" xfId="0" applyFont="1" applyFill="1" applyBorder="1" applyAlignment="1">
      <alignment/>
    </xf>
    <xf numFmtId="2" fontId="14" fillId="0" borderId="25" xfId="0" applyNumberFormat="1" applyFont="1" applyFill="1" applyBorder="1" applyAlignment="1">
      <alignment horizontal="center"/>
    </xf>
    <xf numFmtId="0" fontId="9" fillId="0" borderId="30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9" fillId="0" borderId="42" xfId="0" applyFont="1" applyFill="1" applyBorder="1" applyAlignment="1">
      <alignment wrapText="1"/>
    </xf>
    <xf numFmtId="0" fontId="9" fillId="0" borderId="20" xfId="0" applyFont="1" applyFill="1" applyBorder="1" applyAlignment="1">
      <alignment wrapText="1"/>
    </xf>
    <xf numFmtId="0" fontId="9" fillId="0" borderId="43" xfId="0" applyFont="1" applyFill="1" applyBorder="1" applyAlignment="1">
      <alignment wrapText="1"/>
    </xf>
    <xf numFmtId="4" fontId="14" fillId="0" borderId="28" xfId="0" applyNumberFormat="1" applyFont="1" applyFill="1" applyBorder="1" applyAlignment="1">
      <alignment horizontal="center"/>
    </xf>
    <xf numFmtId="0" fontId="15" fillId="0" borderId="19" xfId="0" applyFont="1" applyBorder="1" applyAlignment="1">
      <alignment/>
    </xf>
    <xf numFmtId="0" fontId="15" fillId="0" borderId="29" xfId="0" applyFont="1" applyBorder="1" applyAlignment="1">
      <alignment/>
    </xf>
    <xf numFmtId="0" fontId="14" fillId="0" borderId="28" xfId="0" applyFont="1" applyFill="1" applyBorder="1" applyAlignment="1">
      <alignment horizontal="center"/>
    </xf>
    <xf numFmtId="0" fontId="15" fillId="0" borderId="44" xfId="0" applyFont="1" applyBorder="1" applyAlignment="1">
      <alignment/>
    </xf>
    <xf numFmtId="0" fontId="8" fillId="0" borderId="45" xfId="0" applyFont="1" applyFill="1" applyBorder="1" applyAlignment="1">
      <alignment horizontal="left" indent="2"/>
    </xf>
    <xf numFmtId="0" fontId="8" fillId="0" borderId="15" xfId="0" applyFont="1" applyFill="1" applyBorder="1" applyAlignment="1">
      <alignment horizontal="left" indent="2"/>
    </xf>
    <xf numFmtId="0" fontId="8" fillId="0" borderId="46" xfId="0" applyFont="1" applyFill="1" applyBorder="1" applyAlignment="1">
      <alignment horizontal="left" indent="2"/>
    </xf>
    <xf numFmtId="49" fontId="8" fillId="0" borderId="19" xfId="0" applyNumberFormat="1" applyFont="1" applyFill="1" applyBorder="1" applyAlignment="1">
      <alignment horizontal="center"/>
    </xf>
    <xf numFmtId="49" fontId="8" fillId="0" borderId="29" xfId="0" applyNumberFormat="1" applyFont="1" applyFill="1" applyBorder="1" applyAlignment="1">
      <alignment horizontal="center"/>
    </xf>
    <xf numFmtId="49" fontId="3" fillId="0" borderId="28" xfId="0" applyNumberFormat="1" applyFont="1" applyFill="1" applyBorder="1" applyAlignment="1">
      <alignment horizontal="center"/>
    </xf>
    <xf numFmtId="0" fontId="12" fillId="0" borderId="19" xfId="0" applyFont="1" applyBorder="1" applyAlignment="1">
      <alignment/>
    </xf>
    <xf numFmtId="0" fontId="12" fillId="0" borderId="29" xfId="0" applyFont="1" applyBorder="1" applyAlignment="1">
      <alignment/>
    </xf>
    <xf numFmtId="0" fontId="8" fillId="0" borderId="28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left" wrapText="1"/>
    </xf>
    <xf numFmtId="0" fontId="8" fillId="0" borderId="31" xfId="0" applyFont="1" applyFill="1" applyBorder="1" applyAlignment="1">
      <alignment horizontal="left" wrapText="1"/>
    </xf>
    <xf numFmtId="0" fontId="8" fillId="0" borderId="32" xfId="0" applyFont="1" applyFill="1" applyBorder="1" applyAlignment="1">
      <alignment horizontal="left" wrapText="1"/>
    </xf>
    <xf numFmtId="4" fontId="14" fillId="0" borderId="12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right"/>
    </xf>
    <xf numFmtId="4" fontId="14" fillId="0" borderId="10" xfId="0" applyNumberFormat="1" applyFont="1" applyFill="1" applyBorder="1" applyAlignment="1">
      <alignment horizontal="right"/>
    </xf>
    <xf numFmtId="4" fontId="14" fillId="0" borderId="11" xfId="0" applyNumberFormat="1" applyFont="1" applyFill="1" applyBorder="1" applyAlignment="1">
      <alignment horizontal="right"/>
    </xf>
    <xf numFmtId="4" fontId="14" fillId="0" borderId="13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1" xfId="0" applyNumberFormat="1" applyFont="1" applyFill="1" applyBorder="1" applyAlignment="1">
      <alignment horizontal="right"/>
    </xf>
    <xf numFmtId="2" fontId="14" fillId="0" borderId="13" xfId="0" applyNumberFormat="1" applyFont="1" applyFill="1" applyBorder="1" applyAlignment="1">
      <alignment horizontal="right"/>
    </xf>
    <xf numFmtId="0" fontId="16" fillId="0" borderId="26" xfId="0" applyFont="1" applyFill="1" applyBorder="1" applyAlignment="1">
      <alignment horizontal="center"/>
    </xf>
    <xf numFmtId="0" fontId="16" fillId="0" borderId="39" xfId="0" applyFont="1" applyFill="1" applyBorder="1" applyAlignment="1">
      <alignment horizontal="center"/>
    </xf>
    <xf numFmtId="0" fontId="16" fillId="0" borderId="47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right"/>
    </xf>
    <xf numFmtId="0" fontId="16" fillId="0" borderId="25" xfId="0" applyFont="1" applyFill="1" applyBorder="1" applyAlignment="1">
      <alignment horizontal="center"/>
    </xf>
    <xf numFmtId="0" fontId="16" fillId="0" borderId="33" xfId="0" applyFont="1" applyFill="1" applyBorder="1" applyAlignment="1">
      <alignment horizontal="center"/>
    </xf>
    <xf numFmtId="4" fontId="16" fillId="0" borderId="26" xfId="0" applyNumberFormat="1" applyFont="1" applyFill="1" applyBorder="1" applyAlignment="1">
      <alignment horizontal="center"/>
    </xf>
    <xf numFmtId="4" fontId="16" fillId="0" borderId="39" xfId="0" applyNumberFormat="1" applyFont="1" applyFill="1" applyBorder="1" applyAlignment="1">
      <alignment horizontal="center"/>
    </xf>
    <xf numFmtId="4" fontId="16" fillId="0" borderId="41" xfId="0" applyNumberFormat="1" applyFont="1" applyFill="1" applyBorder="1" applyAlignment="1">
      <alignment horizontal="center"/>
    </xf>
    <xf numFmtId="43" fontId="16" fillId="0" borderId="26" xfId="0" applyNumberFormat="1" applyFont="1" applyFill="1" applyBorder="1" applyAlignment="1">
      <alignment horizontal="right"/>
    </xf>
    <xf numFmtId="43" fontId="16" fillId="0" borderId="39" xfId="0" applyNumberFormat="1" applyFont="1" applyFill="1" applyBorder="1" applyAlignment="1">
      <alignment horizontal="right"/>
    </xf>
    <xf numFmtId="43" fontId="16" fillId="0" borderId="41" xfId="0" applyNumberFormat="1" applyFont="1" applyFill="1" applyBorder="1" applyAlignment="1">
      <alignment horizontal="right"/>
    </xf>
    <xf numFmtId="0" fontId="11" fillId="0" borderId="26" xfId="0" applyFont="1" applyFill="1" applyBorder="1" applyAlignment="1">
      <alignment horizontal="right"/>
    </xf>
    <xf numFmtId="0" fontId="11" fillId="0" borderId="39" xfId="0" applyFont="1" applyFill="1" applyBorder="1" applyAlignment="1">
      <alignment horizontal="right"/>
    </xf>
    <xf numFmtId="0" fontId="11" fillId="0" borderId="41" xfId="0" applyFont="1" applyFill="1" applyBorder="1" applyAlignment="1">
      <alignment horizontal="right"/>
    </xf>
    <xf numFmtId="4" fontId="16" fillId="0" borderId="26" xfId="0" applyNumberFormat="1" applyFont="1" applyFill="1" applyBorder="1" applyAlignment="1">
      <alignment horizontal="right"/>
    </xf>
    <xf numFmtId="4" fontId="16" fillId="0" borderId="39" xfId="0" applyNumberFormat="1" applyFont="1" applyFill="1" applyBorder="1" applyAlignment="1">
      <alignment horizontal="right"/>
    </xf>
    <xf numFmtId="4" fontId="16" fillId="0" borderId="41" xfId="0" applyNumberFormat="1" applyFont="1" applyFill="1" applyBorder="1" applyAlignment="1">
      <alignment horizontal="right"/>
    </xf>
    <xf numFmtId="0" fontId="2" fillId="0" borderId="25" xfId="0" applyFont="1" applyFill="1" applyBorder="1" applyAlignment="1">
      <alignment horizontal="center"/>
    </xf>
    <xf numFmtId="43" fontId="16" fillId="0" borderId="25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4" fontId="16" fillId="0" borderId="28" xfId="0" applyNumberFormat="1" applyFont="1" applyFill="1" applyBorder="1" applyAlignment="1">
      <alignment horizontal="center"/>
    </xf>
    <xf numFmtId="4" fontId="16" fillId="0" borderId="19" xfId="0" applyNumberFormat="1" applyFont="1" applyFill="1" applyBorder="1" applyAlignment="1">
      <alignment horizontal="center"/>
    </xf>
    <xf numFmtId="4" fontId="16" fillId="0" borderId="29" xfId="0" applyNumberFormat="1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16" fillId="0" borderId="44" xfId="0" applyFont="1" applyFill="1" applyBorder="1" applyAlignment="1">
      <alignment horizontal="center"/>
    </xf>
    <xf numFmtId="0" fontId="12" fillId="0" borderId="26" xfId="0" applyFont="1" applyBorder="1" applyAlignment="1">
      <alignment/>
    </xf>
    <xf numFmtId="0" fontId="12" fillId="0" borderId="39" xfId="0" applyFont="1" applyBorder="1" applyAlignment="1">
      <alignment/>
    </xf>
    <xf numFmtId="0" fontId="12" fillId="0" borderId="41" xfId="0" applyFont="1" applyBorder="1" applyAlignment="1">
      <alignment/>
    </xf>
    <xf numFmtId="0" fontId="17" fillId="0" borderId="19" xfId="0" applyFont="1" applyBorder="1" applyAlignment="1">
      <alignment/>
    </xf>
    <xf numFmtId="0" fontId="17" fillId="0" borderId="29" xfId="0" applyFont="1" applyBorder="1" applyAlignment="1">
      <alignment/>
    </xf>
    <xf numFmtId="0" fontId="17" fillId="0" borderId="26" xfId="0" applyFont="1" applyBorder="1" applyAlignment="1">
      <alignment/>
    </xf>
    <xf numFmtId="0" fontId="17" fillId="0" borderId="39" xfId="0" applyFont="1" applyBorder="1" applyAlignment="1">
      <alignment/>
    </xf>
    <xf numFmtId="0" fontId="17" fillId="0" borderId="41" xfId="0" applyFont="1" applyBorder="1" applyAlignment="1">
      <alignment/>
    </xf>
    <xf numFmtId="43" fontId="16" fillId="0" borderId="28" xfId="0" applyNumberFormat="1" applyFont="1" applyFill="1" applyBorder="1" applyAlignment="1">
      <alignment horizontal="center"/>
    </xf>
    <xf numFmtId="43" fontId="17" fillId="0" borderId="19" xfId="0" applyNumberFormat="1" applyFont="1" applyBorder="1" applyAlignment="1">
      <alignment/>
    </xf>
    <xf numFmtId="43" fontId="17" fillId="0" borderId="29" xfId="0" applyNumberFormat="1" applyFont="1" applyBorder="1" applyAlignment="1">
      <alignment/>
    </xf>
    <xf numFmtId="43" fontId="17" fillId="0" borderId="26" xfId="0" applyNumberFormat="1" applyFont="1" applyBorder="1" applyAlignment="1">
      <alignment/>
    </xf>
    <xf numFmtId="43" fontId="17" fillId="0" borderId="39" xfId="0" applyNumberFormat="1" applyFont="1" applyBorder="1" applyAlignment="1">
      <alignment/>
    </xf>
    <xf numFmtId="43" fontId="17" fillId="0" borderId="41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1" xfId="0" applyFont="1" applyBorder="1" applyAlignment="1">
      <alignment/>
    </xf>
    <xf numFmtId="4" fontId="16" fillId="0" borderId="48" xfId="0" applyNumberFormat="1" applyFont="1" applyFill="1" applyBorder="1" applyAlignment="1">
      <alignment horizontal="right"/>
    </xf>
    <xf numFmtId="0" fontId="16" fillId="0" borderId="48" xfId="0" applyFont="1" applyFill="1" applyBorder="1" applyAlignment="1">
      <alignment horizontal="right"/>
    </xf>
    <xf numFmtId="0" fontId="16" fillId="0" borderId="49" xfId="0" applyFont="1" applyFill="1" applyBorder="1" applyAlignment="1">
      <alignment horizontal="right"/>
    </xf>
    <xf numFmtId="0" fontId="8" fillId="0" borderId="30" xfId="0" applyFont="1" applyBorder="1" applyAlignment="1">
      <alignment horizontal="left" indent="2"/>
    </xf>
    <xf numFmtId="0" fontId="8" fillId="0" borderId="31" xfId="0" applyFont="1" applyBorder="1" applyAlignment="1">
      <alignment horizontal="left" indent="2"/>
    </xf>
    <xf numFmtId="0" fontId="8" fillId="0" borderId="32" xfId="0" applyFont="1" applyBorder="1" applyAlignment="1">
      <alignment horizontal="left" indent="2"/>
    </xf>
    <xf numFmtId="49" fontId="8" fillId="0" borderId="13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3" fillId="0" borderId="42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43" xfId="0" applyFont="1" applyBorder="1" applyAlignment="1">
      <alignment wrapText="1"/>
    </xf>
    <xf numFmtId="49" fontId="8" fillId="0" borderId="53" xfId="0" applyNumberFormat="1" applyFont="1" applyBorder="1" applyAlignment="1">
      <alignment horizontal="center"/>
    </xf>
    <xf numFmtId="49" fontId="8" fillId="0" borderId="48" xfId="0" applyNumberFormat="1" applyFont="1" applyBorder="1" applyAlignment="1">
      <alignment horizontal="center"/>
    </xf>
    <xf numFmtId="49" fontId="8" fillId="0" borderId="48" xfId="0" applyNumberFormat="1" applyFont="1" applyFill="1" applyBorder="1" applyAlignment="1">
      <alignment horizontal="center"/>
    </xf>
    <xf numFmtId="49" fontId="8" fillId="0" borderId="54" xfId="0" applyNumberFormat="1" applyFont="1" applyFill="1" applyBorder="1" applyAlignment="1">
      <alignment horizontal="center"/>
    </xf>
    <xf numFmtId="49" fontId="8" fillId="0" borderId="55" xfId="0" applyNumberFormat="1" applyFont="1" applyFill="1" applyBorder="1" applyAlignment="1">
      <alignment horizontal="center"/>
    </xf>
    <xf numFmtId="49" fontId="8" fillId="0" borderId="53" xfId="0" applyNumberFormat="1" applyFont="1" applyFill="1" applyBorder="1" applyAlignment="1">
      <alignment horizontal="center"/>
    </xf>
    <xf numFmtId="43" fontId="16" fillId="0" borderId="48" xfId="0" applyNumberFormat="1" applyFont="1" applyFill="1" applyBorder="1" applyAlignment="1">
      <alignment horizontal="right"/>
    </xf>
    <xf numFmtId="4" fontId="2" fillId="0" borderId="48" xfId="0" applyNumberFormat="1" applyFont="1" applyFill="1" applyBorder="1" applyAlignment="1">
      <alignment horizontal="right"/>
    </xf>
    <xf numFmtId="0" fontId="2" fillId="0" borderId="48" xfId="0" applyFont="1" applyFill="1" applyBorder="1" applyAlignment="1">
      <alignment horizontal="right"/>
    </xf>
    <xf numFmtId="0" fontId="8" fillId="0" borderId="2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8" fillId="0" borderId="39" xfId="0" applyFont="1" applyBorder="1" applyAlignment="1">
      <alignment horizontal="center" vertical="top" wrapText="1"/>
    </xf>
    <xf numFmtId="0" fontId="8" fillId="0" borderId="4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2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3" fillId="0" borderId="39" xfId="0" applyFont="1" applyBorder="1" applyAlignment="1">
      <alignment horizontal="center"/>
    </xf>
    <xf numFmtId="4" fontId="16" fillId="0" borderId="56" xfId="0" applyNumberFormat="1" applyFont="1" applyFill="1" applyBorder="1" applyAlignment="1">
      <alignment horizontal="right"/>
    </xf>
    <xf numFmtId="4" fontId="16" fillId="0" borderId="56" xfId="0" applyNumberFormat="1" applyFont="1" applyFill="1" applyBorder="1" applyAlignment="1">
      <alignment horizontal="center"/>
    </xf>
    <xf numFmtId="0" fontId="19" fillId="0" borderId="58" xfId="0" applyFont="1" applyFill="1" applyBorder="1" applyAlignment="1">
      <alignment horizontal="left" vertical="center" wrapText="1"/>
    </xf>
    <xf numFmtId="0" fontId="19" fillId="0" borderId="59" xfId="0" applyFont="1" applyFill="1" applyBorder="1" applyAlignment="1">
      <alignment horizontal="left" vertical="center" wrapText="1"/>
    </xf>
    <xf numFmtId="0" fontId="19" fillId="0" borderId="60" xfId="0" applyFont="1" applyFill="1" applyBorder="1" applyAlignment="1">
      <alignment horizontal="left" vertical="center" wrapText="1"/>
    </xf>
    <xf numFmtId="49" fontId="2" fillId="0" borderId="52" xfId="0" applyNumberFormat="1" applyFont="1" applyFill="1" applyBorder="1" applyAlignment="1">
      <alignment horizontal="center"/>
    </xf>
    <xf numFmtId="49" fontId="2" fillId="0" borderId="56" xfId="0" applyNumberFormat="1" applyFont="1" applyFill="1" applyBorder="1" applyAlignment="1">
      <alignment horizontal="center"/>
    </xf>
    <xf numFmtId="4" fontId="16" fillId="0" borderId="61" xfId="0" applyNumberFormat="1" applyFont="1" applyFill="1" applyBorder="1" applyAlignment="1">
      <alignment horizontal="right"/>
    </xf>
    <xf numFmtId="4" fontId="16" fillId="0" borderId="50" xfId="0" applyNumberFormat="1" applyFont="1" applyFill="1" applyBorder="1" applyAlignment="1">
      <alignment horizontal="right"/>
    </xf>
    <xf numFmtId="4" fontId="16" fillId="0" borderId="51" xfId="0" applyNumberFormat="1" applyFont="1" applyFill="1" applyBorder="1" applyAlignment="1">
      <alignment horizontal="right"/>
    </xf>
    <xf numFmtId="4" fontId="16" fillId="0" borderId="52" xfId="0" applyNumberFormat="1" applyFont="1" applyFill="1" applyBorder="1" applyAlignment="1">
      <alignment horizontal="right"/>
    </xf>
    <xf numFmtId="4" fontId="16" fillId="0" borderId="27" xfId="0" applyNumberFormat="1" applyFont="1" applyFill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" fontId="2" fillId="0" borderId="33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4" borderId="11" xfId="0" applyFont="1" applyFill="1" applyBorder="1" applyAlignment="1">
      <alignment horizontal="center"/>
    </xf>
    <xf numFmtId="0" fontId="16" fillId="34" borderId="13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right"/>
    </xf>
    <xf numFmtId="0" fontId="16" fillId="0" borderId="11" xfId="0" applyFont="1" applyFill="1" applyBorder="1" applyAlignment="1">
      <alignment horizontal="right"/>
    </xf>
    <xf numFmtId="0" fontId="16" fillId="0" borderId="13" xfId="0" applyFont="1" applyFill="1" applyBorder="1" applyAlignment="1">
      <alignment horizontal="right"/>
    </xf>
    <xf numFmtId="0" fontId="16" fillId="0" borderId="10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right"/>
    </xf>
    <xf numFmtId="0" fontId="16" fillId="34" borderId="11" xfId="0" applyFont="1" applyFill="1" applyBorder="1" applyAlignment="1">
      <alignment horizontal="right"/>
    </xf>
    <xf numFmtId="0" fontId="16" fillId="34" borderId="13" xfId="0" applyFont="1" applyFill="1" applyBorder="1" applyAlignment="1">
      <alignment horizontal="right"/>
    </xf>
    <xf numFmtId="4" fontId="16" fillId="0" borderId="54" xfId="0" applyNumberFormat="1" applyFont="1" applyFill="1" applyBorder="1" applyAlignment="1">
      <alignment horizontal="right"/>
    </xf>
    <xf numFmtId="0" fontId="16" fillId="0" borderId="55" xfId="0" applyFont="1" applyFill="1" applyBorder="1" applyAlignment="1">
      <alignment horizontal="right"/>
    </xf>
    <xf numFmtId="0" fontId="16" fillId="0" borderId="53" xfId="0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16" fillId="0" borderId="48" xfId="0" applyNumberFormat="1" applyFont="1" applyFill="1" applyBorder="1" applyAlignment="1">
      <alignment horizontal="center"/>
    </xf>
    <xf numFmtId="4" fontId="16" fillId="0" borderId="55" xfId="0" applyNumberFormat="1" applyFont="1" applyFill="1" applyBorder="1" applyAlignment="1">
      <alignment horizontal="right"/>
    </xf>
    <xf numFmtId="4" fontId="16" fillId="0" borderId="53" xfId="0" applyNumberFormat="1" applyFont="1" applyFill="1" applyBorder="1" applyAlignment="1">
      <alignment horizontal="right"/>
    </xf>
    <xf numFmtId="4" fontId="2" fillId="0" borderId="48" xfId="0" applyNumberFormat="1" applyFont="1" applyFill="1" applyBorder="1" applyAlignment="1">
      <alignment horizontal="center"/>
    </xf>
    <xf numFmtId="4" fontId="2" fillId="0" borderId="49" xfId="0" applyNumberFormat="1" applyFont="1" applyFill="1" applyBorder="1" applyAlignment="1">
      <alignment horizontal="center"/>
    </xf>
    <xf numFmtId="0" fontId="2" fillId="0" borderId="50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16" fillId="0" borderId="42" xfId="0" applyFont="1" applyBorder="1" applyAlignment="1">
      <alignment/>
    </xf>
    <xf numFmtId="0" fontId="16" fillId="0" borderId="20" xfId="0" applyFont="1" applyBorder="1" applyAlignment="1">
      <alignment/>
    </xf>
    <xf numFmtId="0" fontId="16" fillId="0" borderId="43" xfId="0" applyFont="1" applyBorder="1" applyAlignment="1">
      <alignment/>
    </xf>
    <xf numFmtId="49" fontId="2" fillId="0" borderId="53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" fontId="2" fillId="0" borderId="56" xfId="0" applyNumberFormat="1" applyFont="1" applyFill="1" applyBorder="1" applyAlignment="1">
      <alignment horizontal="center"/>
    </xf>
    <xf numFmtId="4" fontId="2" fillId="0" borderId="57" xfId="0" applyNumberFormat="1" applyFont="1" applyFill="1" applyBorder="1" applyAlignment="1">
      <alignment horizontal="center"/>
    </xf>
    <xf numFmtId="0" fontId="2" fillId="0" borderId="58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49" fontId="2" fillId="0" borderId="50" xfId="0" applyNumberFormat="1" applyFont="1" applyFill="1" applyBorder="1" applyAlignment="1">
      <alignment horizontal="center"/>
    </xf>
    <xf numFmtId="49" fontId="2" fillId="0" borderId="51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6" fillId="0" borderId="30" xfId="0" applyFont="1" applyFill="1" applyBorder="1" applyAlignment="1">
      <alignment wrapText="1"/>
    </xf>
    <xf numFmtId="0" fontId="6" fillId="0" borderId="31" xfId="0" applyFont="1" applyFill="1" applyBorder="1" applyAlignment="1">
      <alignment wrapText="1"/>
    </xf>
    <xf numFmtId="0" fontId="6" fillId="0" borderId="32" xfId="0" applyFont="1" applyFill="1" applyBorder="1" applyAlignment="1">
      <alignment wrapText="1"/>
    </xf>
    <xf numFmtId="0" fontId="2" fillId="0" borderId="31" xfId="0" applyFont="1" applyFill="1" applyBorder="1" applyAlignment="1">
      <alignment wrapText="1"/>
    </xf>
    <xf numFmtId="0" fontId="2" fillId="0" borderId="32" xfId="0" applyFont="1" applyFill="1" applyBorder="1" applyAlignment="1">
      <alignment wrapText="1"/>
    </xf>
    <xf numFmtId="49" fontId="14" fillId="0" borderId="13" xfId="0" applyNumberFormat="1" applyFont="1" applyFill="1" applyBorder="1" applyAlignment="1">
      <alignment horizontal="center"/>
    </xf>
    <xf numFmtId="49" fontId="14" fillId="0" borderId="25" xfId="0" applyNumberFormat="1" applyFont="1" applyFill="1" applyBorder="1" applyAlignment="1">
      <alignment horizontal="center"/>
    </xf>
    <xf numFmtId="0" fontId="16" fillId="0" borderId="30" xfId="0" applyFont="1" applyBorder="1" applyAlignment="1">
      <alignment/>
    </xf>
    <xf numFmtId="0" fontId="16" fillId="0" borderId="31" xfId="0" applyFont="1" applyBorder="1" applyAlignment="1">
      <alignment/>
    </xf>
    <xf numFmtId="0" fontId="16" fillId="0" borderId="32" xfId="0" applyFont="1" applyBorder="1" applyAlignment="1">
      <alignment/>
    </xf>
    <xf numFmtId="49" fontId="16" fillId="0" borderId="13" xfId="0" applyNumberFormat="1" applyFont="1" applyBorder="1" applyAlignment="1">
      <alignment horizontal="center"/>
    </xf>
    <xf numFmtId="49" fontId="16" fillId="0" borderId="25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9" fontId="16" fillId="0" borderId="53" xfId="0" applyNumberFormat="1" applyFont="1" applyBorder="1" applyAlignment="1">
      <alignment horizontal="center"/>
    </xf>
    <xf numFmtId="49" fontId="16" fillId="0" borderId="48" xfId="0" applyNumberFormat="1" applyFont="1" applyBorder="1" applyAlignment="1">
      <alignment horizontal="center"/>
    </xf>
    <xf numFmtId="49" fontId="16" fillId="0" borderId="54" xfId="0" applyNumberFormat="1" applyFont="1" applyFill="1" applyBorder="1" applyAlignment="1">
      <alignment horizontal="center"/>
    </xf>
    <xf numFmtId="49" fontId="16" fillId="0" borderId="55" xfId="0" applyNumberFormat="1" applyFont="1" applyFill="1" applyBorder="1" applyAlignment="1">
      <alignment horizontal="center"/>
    </xf>
    <xf numFmtId="49" fontId="16" fillId="0" borderId="53" xfId="0" applyNumberFormat="1" applyFont="1" applyFill="1" applyBorder="1" applyAlignment="1">
      <alignment horizontal="center"/>
    </xf>
    <xf numFmtId="4" fontId="14" fillId="0" borderId="48" xfId="0" applyNumberFormat="1" applyFont="1" applyFill="1" applyBorder="1" applyAlignment="1">
      <alignment horizontal="center"/>
    </xf>
    <xf numFmtId="4" fontId="16" fillId="0" borderId="62" xfId="0" applyNumberFormat="1" applyFont="1" applyFill="1" applyBorder="1" applyAlignment="1">
      <alignment horizontal="right"/>
    </xf>
    <xf numFmtId="0" fontId="8" fillId="0" borderId="50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39" xfId="0" applyFont="1" applyFill="1" applyBorder="1" applyAlignment="1">
      <alignment horizontal="center"/>
    </xf>
    <xf numFmtId="49" fontId="2" fillId="0" borderId="63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44" xfId="0" applyNumberFormat="1" applyFont="1" applyFill="1" applyBorder="1" applyAlignment="1">
      <alignment horizontal="center"/>
    </xf>
    <xf numFmtId="49" fontId="2" fillId="0" borderId="64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49" fontId="2" fillId="0" borderId="67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9" fontId="2" fillId="0" borderId="68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4" fontId="17" fillId="0" borderId="10" xfId="0" applyNumberFormat="1" applyFont="1" applyBorder="1" applyAlignment="1">
      <alignment horizontal="center"/>
    </xf>
    <xf numFmtId="4" fontId="17" fillId="0" borderId="11" xfId="0" applyNumberFormat="1" applyFont="1" applyBorder="1" applyAlignment="1">
      <alignment horizontal="center"/>
    </xf>
    <xf numFmtId="4" fontId="16" fillId="34" borderId="27" xfId="0" applyNumberFormat="1" applyFont="1" applyFill="1" applyBorder="1" applyAlignment="1">
      <alignment horizontal="right"/>
    </xf>
    <xf numFmtId="49" fontId="16" fillId="0" borderId="27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I437"/>
  <sheetViews>
    <sheetView tabSelected="1" zoomScalePageLayoutView="0" workbookViewId="0" topLeftCell="A32">
      <selection activeCell="DX63" sqref="DX63:EJ63"/>
    </sheetView>
  </sheetViews>
  <sheetFormatPr defaultColWidth="0.875" defaultRowHeight="12.75"/>
  <cols>
    <col min="1" max="35" width="0.875" style="1" customWidth="1"/>
    <col min="36" max="36" width="2.125" style="1" customWidth="1"/>
    <col min="37" max="38" width="0.875" style="1" customWidth="1"/>
    <col min="39" max="39" width="2.625" style="1" customWidth="1"/>
    <col min="40" max="41" width="0.875" style="1" customWidth="1"/>
    <col min="42" max="42" width="0.6171875" style="1" customWidth="1"/>
    <col min="43" max="43" width="0.875" style="1" hidden="1" customWidth="1"/>
    <col min="44" max="44" width="0.875" style="1" customWidth="1"/>
    <col min="45" max="45" width="4.50390625" style="1" customWidth="1"/>
    <col min="46" max="53" width="0.875" style="1" customWidth="1"/>
    <col min="54" max="54" width="2.625" style="1" customWidth="1"/>
    <col min="55" max="55" width="0.12890625" style="1" customWidth="1"/>
    <col min="56" max="60" width="0.875" style="1" customWidth="1"/>
    <col min="61" max="61" width="5.50390625" style="1" customWidth="1"/>
    <col min="62" max="62" width="4.50390625" style="1" customWidth="1"/>
    <col min="63" max="63" width="4.625" style="1" customWidth="1"/>
    <col min="64" max="64" width="0.37109375" style="1" customWidth="1"/>
    <col min="65" max="65" width="0.875" style="1" hidden="1" customWidth="1"/>
    <col min="66" max="66" width="0.5" style="1" hidden="1" customWidth="1"/>
    <col min="67" max="72" width="0.875" style="1" hidden="1" customWidth="1"/>
    <col min="73" max="82" width="0.875" style="1" customWidth="1"/>
    <col min="83" max="83" width="8.50390625" style="1" customWidth="1"/>
    <col min="84" max="84" width="0.875" style="1" hidden="1" customWidth="1"/>
    <col min="85" max="85" width="2.50390625" style="1" customWidth="1"/>
    <col min="86" max="94" width="0.875" style="1" customWidth="1"/>
    <col min="95" max="95" width="0.6171875" style="1" customWidth="1"/>
    <col min="96" max="96" width="0.875" style="1" hidden="1" customWidth="1"/>
    <col min="97" max="97" width="0.37109375" style="1" hidden="1" customWidth="1"/>
    <col min="98" max="99" width="0.875" style="1" hidden="1" customWidth="1"/>
    <col min="100" max="100" width="8.00390625" style="1" customWidth="1"/>
    <col min="101" max="101" width="2.375" style="1" customWidth="1"/>
    <col min="102" max="112" width="0.875" style="1" customWidth="1"/>
    <col min="113" max="113" width="0.6171875" style="1" customWidth="1"/>
    <col min="114" max="117" width="0.875" style="1" hidden="1" customWidth="1"/>
    <col min="118" max="118" width="0.875" style="1" customWidth="1"/>
    <col min="119" max="119" width="5.00390625" style="1" customWidth="1"/>
    <col min="120" max="127" width="0.875" style="1" hidden="1" customWidth="1"/>
    <col min="128" max="131" width="0.875" style="1" customWidth="1"/>
    <col min="132" max="132" width="2.875" style="1" customWidth="1"/>
    <col min="133" max="133" width="3.375" style="1" customWidth="1"/>
    <col min="134" max="134" width="0.875" style="1" hidden="1" customWidth="1"/>
    <col min="135" max="138" width="0.875" style="1" customWidth="1"/>
    <col min="139" max="139" width="3.50390625" style="1" customWidth="1"/>
    <col min="140" max="140" width="0.37109375" style="1" customWidth="1"/>
    <col min="141" max="145" width="0.875" style="1" customWidth="1"/>
    <col min="146" max="146" width="6.00390625" style="1" customWidth="1"/>
    <col min="147" max="149" width="0.875" style="1" hidden="1" customWidth="1"/>
    <col min="150" max="152" width="0.875" style="1" customWidth="1"/>
    <col min="153" max="153" width="3.00390625" style="1" customWidth="1"/>
    <col min="154" max="161" width="0.875" style="1" customWidth="1"/>
    <col min="162" max="162" width="0.6171875" style="1" customWidth="1"/>
    <col min="163" max="165" width="0.875" style="1" hidden="1" customWidth="1"/>
    <col min="166" max="166" width="5.50390625" style="1" customWidth="1"/>
    <col min="167" max="16384" width="0.875" style="1" customWidth="1"/>
  </cols>
  <sheetData>
    <row r="1" spans="1:147" ht="15" customHeight="1">
      <c r="A1" s="405" t="s">
        <v>7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  <c r="AC1" s="405"/>
      <c r="AD1" s="405"/>
      <c r="AE1" s="405"/>
      <c r="AF1" s="405"/>
      <c r="AG1" s="405"/>
      <c r="AH1" s="405"/>
      <c r="AI1" s="405"/>
      <c r="AJ1" s="405"/>
      <c r="AK1" s="405"/>
      <c r="AL1" s="405"/>
      <c r="AM1" s="405"/>
      <c r="AN1" s="405"/>
      <c r="AO1" s="405"/>
      <c r="AP1" s="405"/>
      <c r="AQ1" s="405"/>
      <c r="AR1" s="405"/>
      <c r="AS1" s="405"/>
      <c r="AT1" s="405"/>
      <c r="AU1" s="405"/>
      <c r="AV1" s="405"/>
      <c r="AW1" s="405"/>
      <c r="AX1" s="405"/>
      <c r="AY1" s="405"/>
      <c r="AZ1" s="405"/>
      <c r="BA1" s="405"/>
      <c r="BB1" s="405"/>
      <c r="BC1" s="405"/>
      <c r="BD1" s="405"/>
      <c r="BE1" s="405"/>
      <c r="BF1" s="405"/>
      <c r="BG1" s="405"/>
      <c r="BH1" s="405"/>
      <c r="BI1" s="405"/>
      <c r="BJ1" s="405"/>
      <c r="BK1" s="405"/>
      <c r="BL1" s="405"/>
      <c r="BM1" s="405"/>
      <c r="BN1" s="405"/>
      <c r="BO1" s="405"/>
      <c r="BP1" s="405"/>
      <c r="BQ1" s="405"/>
      <c r="BR1" s="405"/>
      <c r="BS1" s="405"/>
      <c r="BT1" s="405"/>
      <c r="BU1" s="405"/>
      <c r="BV1" s="405"/>
      <c r="BW1" s="405"/>
      <c r="BX1" s="405"/>
      <c r="BY1" s="405"/>
      <c r="BZ1" s="405"/>
      <c r="CA1" s="405"/>
      <c r="CB1" s="405"/>
      <c r="CC1" s="405"/>
      <c r="CD1" s="405"/>
      <c r="CE1" s="405"/>
      <c r="CF1" s="405"/>
      <c r="CG1" s="405"/>
      <c r="CH1" s="405"/>
      <c r="CI1" s="405"/>
      <c r="CJ1" s="405"/>
      <c r="CK1" s="405"/>
      <c r="CL1" s="405"/>
      <c r="CM1" s="405"/>
      <c r="CN1" s="405"/>
      <c r="CO1" s="405"/>
      <c r="CP1" s="405"/>
      <c r="CQ1" s="405"/>
      <c r="CR1" s="405"/>
      <c r="CS1" s="405"/>
      <c r="CT1" s="405"/>
      <c r="CU1" s="405"/>
      <c r="CV1" s="405"/>
      <c r="CW1" s="405"/>
      <c r="CX1" s="405"/>
      <c r="CY1" s="405"/>
      <c r="CZ1" s="405"/>
      <c r="DA1" s="405"/>
      <c r="DB1" s="405"/>
      <c r="DC1" s="405"/>
      <c r="DD1" s="405"/>
      <c r="DE1" s="405"/>
      <c r="DF1" s="405"/>
      <c r="DG1" s="405"/>
      <c r="DH1" s="405"/>
      <c r="DI1" s="405"/>
      <c r="DJ1" s="405"/>
      <c r="DK1" s="405"/>
      <c r="DL1" s="405"/>
      <c r="DM1" s="405"/>
      <c r="DN1" s="405"/>
      <c r="DO1" s="405"/>
      <c r="DP1" s="405"/>
      <c r="DQ1" s="405"/>
      <c r="DR1" s="405"/>
      <c r="DS1" s="405"/>
      <c r="DT1" s="405"/>
      <c r="DU1" s="405"/>
      <c r="DV1" s="405"/>
      <c r="DW1" s="405"/>
      <c r="DX1" s="405"/>
      <c r="DY1" s="405"/>
      <c r="DZ1" s="405"/>
      <c r="EA1" s="405"/>
      <c r="EB1" s="405"/>
      <c r="EC1" s="405"/>
      <c r="ED1" s="405"/>
      <c r="EE1" s="405"/>
      <c r="EF1" s="405"/>
      <c r="EG1" s="405"/>
      <c r="EH1" s="405"/>
      <c r="EI1" s="405"/>
      <c r="EJ1" s="405"/>
      <c r="EK1" s="405"/>
      <c r="EL1" s="405"/>
      <c r="EM1" s="405"/>
      <c r="EN1" s="405"/>
      <c r="EO1" s="405"/>
      <c r="EP1" s="405"/>
      <c r="EQ1" s="405"/>
    </row>
    <row r="2" spans="1:166" ht="15" customHeight="1" thickBot="1">
      <c r="A2" s="405" t="s">
        <v>8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5"/>
      <c r="Z2" s="405"/>
      <c r="AA2" s="405"/>
      <c r="AB2" s="405"/>
      <c r="AC2" s="405"/>
      <c r="AD2" s="405"/>
      <c r="AE2" s="405"/>
      <c r="AF2" s="405"/>
      <c r="AG2" s="405"/>
      <c r="AH2" s="405"/>
      <c r="AI2" s="405"/>
      <c r="AJ2" s="405"/>
      <c r="AK2" s="405"/>
      <c r="AL2" s="405"/>
      <c r="AM2" s="405"/>
      <c r="AN2" s="405"/>
      <c r="AO2" s="405"/>
      <c r="AP2" s="405"/>
      <c r="AQ2" s="405"/>
      <c r="AR2" s="405"/>
      <c r="AS2" s="405"/>
      <c r="AT2" s="405"/>
      <c r="AU2" s="405"/>
      <c r="AV2" s="405"/>
      <c r="AW2" s="405"/>
      <c r="AX2" s="405"/>
      <c r="AY2" s="405"/>
      <c r="AZ2" s="405"/>
      <c r="BA2" s="405"/>
      <c r="BB2" s="405"/>
      <c r="BC2" s="405"/>
      <c r="BD2" s="405"/>
      <c r="BE2" s="405"/>
      <c r="BF2" s="405"/>
      <c r="BG2" s="405"/>
      <c r="BH2" s="405"/>
      <c r="BI2" s="405"/>
      <c r="BJ2" s="405"/>
      <c r="BK2" s="405"/>
      <c r="BL2" s="405"/>
      <c r="BM2" s="405"/>
      <c r="BN2" s="405"/>
      <c r="BO2" s="405"/>
      <c r="BP2" s="405"/>
      <c r="BQ2" s="405"/>
      <c r="BR2" s="405"/>
      <c r="BS2" s="405"/>
      <c r="BT2" s="405"/>
      <c r="BU2" s="405"/>
      <c r="BV2" s="405"/>
      <c r="BW2" s="405"/>
      <c r="BX2" s="405"/>
      <c r="BY2" s="405"/>
      <c r="BZ2" s="405"/>
      <c r="CA2" s="405"/>
      <c r="CB2" s="405"/>
      <c r="CC2" s="405"/>
      <c r="CD2" s="405"/>
      <c r="CE2" s="405"/>
      <c r="CF2" s="405"/>
      <c r="CG2" s="405"/>
      <c r="CH2" s="405"/>
      <c r="CI2" s="405"/>
      <c r="CJ2" s="405"/>
      <c r="CK2" s="405"/>
      <c r="CL2" s="405"/>
      <c r="CM2" s="405"/>
      <c r="CN2" s="405"/>
      <c r="CO2" s="405"/>
      <c r="CP2" s="405"/>
      <c r="CQ2" s="405"/>
      <c r="CR2" s="405"/>
      <c r="CS2" s="405"/>
      <c r="CT2" s="405"/>
      <c r="CU2" s="405"/>
      <c r="CV2" s="405"/>
      <c r="CW2" s="405"/>
      <c r="CX2" s="405"/>
      <c r="CY2" s="405"/>
      <c r="CZ2" s="405"/>
      <c r="DA2" s="405"/>
      <c r="DB2" s="405"/>
      <c r="DC2" s="405"/>
      <c r="DD2" s="405"/>
      <c r="DE2" s="405"/>
      <c r="DF2" s="405"/>
      <c r="DG2" s="405"/>
      <c r="DH2" s="405"/>
      <c r="DI2" s="405"/>
      <c r="DJ2" s="405"/>
      <c r="DK2" s="405"/>
      <c r="DL2" s="405"/>
      <c r="DM2" s="405"/>
      <c r="DN2" s="405"/>
      <c r="DO2" s="405"/>
      <c r="DP2" s="405"/>
      <c r="DQ2" s="405"/>
      <c r="DR2" s="405"/>
      <c r="DS2" s="405"/>
      <c r="DT2" s="405"/>
      <c r="DU2" s="405"/>
      <c r="DV2" s="405"/>
      <c r="DW2" s="405"/>
      <c r="DX2" s="405"/>
      <c r="DY2" s="405"/>
      <c r="DZ2" s="405"/>
      <c r="EA2" s="405"/>
      <c r="EB2" s="405"/>
      <c r="EC2" s="405"/>
      <c r="ED2" s="405"/>
      <c r="EE2" s="405"/>
      <c r="EF2" s="405"/>
      <c r="EG2" s="405"/>
      <c r="EH2" s="405"/>
      <c r="EI2" s="405"/>
      <c r="EJ2" s="405"/>
      <c r="EK2" s="405"/>
      <c r="EL2" s="405"/>
      <c r="EM2" s="405"/>
      <c r="EN2" s="405"/>
      <c r="EO2" s="405"/>
      <c r="EP2" s="405"/>
      <c r="EQ2" s="405"/>
      <c r="ET2" s="288" t="s">
        <v>55</v>
      </c>
      <c r="EU2" s="289"/>
      <c r="EV2" s="289"/>
      <c r="EW2" s="289"/>
      <c r="EX2" s="289"/>
      <c r="EY2" s="289"/>
      <c r="EZ2" s="289"/>
      <c r="FA2" s="289"/>
      <c r="FB2" s="289"/>
      <c r="FC2" s="289"/>
      <c r="FD2" s="289"/>
      <c r="FE2" s="289"/>
      <c r="FF2" s="289"/>
      <c r="FG2" s="289"/>
      <c r="FH2" s="289"/>
      <c r="FI2" s="289"/>
      <c r="FJ2" s="290"/>
    </row>
    <row r="3" spans="147:166" ht="15" customHeight="1">
      <c r="EQ3" s="3" t="s">
        <v>0</v>
      </c>
      <c r="ET3" s="414" t="s">
        <v>9</v>
      </c>
      <c r="EU3" s="415"/>
      <c r="EV3" s="415"/>
      <c r="EW3" s="415"/>
      <c r="EX3" s="415"/>
      <c r="EY3" s="415"/>
      <c r="EZ3" s="415"/>
      <c r="FA3" s="415"/>
      <c r="FB3" s="415"/>
      <c r="FC3" s="415"/>
      <c r="FD3" s="415"/>
      <c r="FE3" s="415"/>
      <c r="FF3" s="415"/>
      <c r="FG3" s="415"/>
      <c r="FH3" s="415"/>
      <c r="FI3" s="415"/>
      <c r="FJ3" s="416"/>
    </row>
    <row r="4" spans="60:166" ht="15" customHeight="1">
      <c r="BH4" s="3" t="s">
        <v>142</v>
      </c>
      <c r="BJ4" s="406" t="s">
        <v>183</v>
      </c>
      <c r="BK4" s="406"/>
      <c r="BL4" s="406"/>
      <c r="BM4" s="406"/>
      <c r="BN4" s="406"/>
      <c r="BO4" s="406"/>
      <c r="BP4" s="406"/>
      <c r="BQ4" s="406"/>
      <c r="BR4" s="406"/>
      <c r="BS4" s="406"/>
      <c r="BT4" s="406"/>
      <c r="BU4" s="406"/>
      <c r="BV4" s="406"/>
      <c r="BW4" s="406"/>
      <c r="BX4" s="406"/>
      <c r="BY4" s="406"/>
      <c r="BZ4" s="406"/>
      <c r="CA4" s="406"/>
      <c r="CB4" s="406"/>
      <c r="CC4" s="406"/>
      <c r="CD4" s="406"/>
      <c r="CE4" s="417">
        <v>2015</v>
      </c>
      <c r="CF4" s="417"/>
      <c r="CG4" s="417"/>
      <c r="CH4" s="417"/>
      <c r="CI4" s="417"/>
      <c r="CJ4" s="417"/>
      <c r="CK4" s="417"/>
      <c r="CM4" s="1" t="s">
        <v>2</v>
      </c>
      <c r="EQ4" s="3" t="s">
        <v>50</v>
      </c>
      <c r="ET4" s="410" t="s">
        <v>184</v>
      </c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411"/>
    </row>
    <row r="5" spans="1:166" ht="15" customHeight="1">
      <c r="A5" s="1" t="s">
        <v>10</v>
      </c>
      <c r="BE5" s="406" t="s">
        <v>141</v>
      </c>
      <c r="BF5" s="406"/>
      <c r="BG5" s="406"/>
      <c r="BH5" s="406"/>
      <c r="BI5" s="406"/>
      <c r="BJ5" s="406"/>
      <c r="BK5" s="406"/>
      <c r="BL5" s="406"/>
      <c r="BM5" s="406"/>
      <c r="BN5" s="406"/>
      <c r="BO5" s="406"/>
      <c r="BP5" s="406"/>
      <c r="BQ5" s="406"/>
      <c r="BR5" s="406"/>
      <c r="BS5" s="406"/>
      <c r="BT5" s="406"/>
      <c r="BU5" s="406"/>
      <c r="BV5" s="406"/>
      <c r="BW5" s="406"/>
      <c r="BX5" s="406"/>
      <c r="BY5" s="406"/>
      <c r="BZ5" s="406"/>
      <c r="CA5" s="406"/>
      <c r="CB5" s="406"/>
      <c r="CC5" s="406"/>
      <c r="CD5" s="406"/>
      <c r="CE5" s="406"/>
      <c r="CF5" s="406"/>
      <c r="CG5" s="406"/>
      <c r="CH5" s="406"/>
      <c r="CI5" s="406"/>
      <c r="CJ5" s="406"/>
      <c r="CK5" s="406"/>
      <c r="CL5" s="406"/>
      <c r="CM5" s="406"/>
      <c r="CN5" s="406"/>
      <c r="CO5" s="406"/>
      <c r="CP5" s="406"/>
      <c r="CQ5" s="406"/>
      <c r="CR5" s="406"/>
      <c r="CS5" s="406"/>
      <c r="CT5" s="406"/>
      <c r="CU5" s="406"/>
      <c r="CV5" s="406"/>
      <c r="CW5" s="406"/>
      <c r="CX5" s="406"/>
      <c r="CY5" s="406"/>
      <c r="CZ5" s="406"/>
      <c r="DA5" s="406"/>
      <c r="DB5" s="406"/>
      <c r="DC5" s="406"/>
      <c r="DD5" s="406"/>
      <c r="DE5" s="406"/>
      <c r="DF5" s="406"/>
      <c r="DG5" s="406"/>
      <c r="DH5" s="406"/>
      <c r="DI5" s="406"/>
      <c r="DJ5" s="406"/>
      <c r="DK5" s="406"/>
      <c r="DL5" s="406"/>
      <c r="DM5" s="406"/>
      <c r="DN5" s="406"/>
      <c r="DO5" s="406"/>
      <c r="DP5" s="406"/>
      <c r="DQ5" s="406"/>
      <c r="DR5" s="406"/>
      <c r="DS5" s="406"/>
      <c r="DT5" s="406"/>
      <c r="DU5" s="406"/>
      <c r="DV5" s="406"/>
      <c r="DW5" s="406"/>
      <c r="DX5" s="406"/>
      <c r="DY5" s="406"/>
      <c r="DZ5" s="406"/>
      <c r="EA5" s="406"/>
      <c r="EB5" s="406"/>
      <c r="EQ5" s="3" t="s">
        <v>48</v>
      </c>
      <c r="ET5" s="407" t="s">
        <v>131</v>
      </c>
      <c r="EU5" s="408"/>
      <c r="EV5" s="408"/>
      <c r="EW5" s="408"/>
      <c r="EX5" s="408"/>
      <c r="EY5" s="408"/>
      <c r="EZ5" s="408"/>
      <c r="FA5" s="408"/>
      <c r="FB5" s="408"/>
      <c r="FC5" s="408"/>
      <c r="FD5" s="408"/>
      <c r="FE5" s="408"/>
      <c r="FF5" s="408"/>
      <c r="FG5" s="408"/>
      <c r="FH5" s="408"/>
      <c r="FI5" s="408"/>
      <c r="FJ5" s="409"/>
    </row>
    <row r="6" spans="1:166" ht="15" customHeight="1">
      <c r="A6" s="1" t="s">
        <v>51</v>
      </c>
      <c r="V6" s="406" t="s">
        <v>144</v>
      </c>
      <c r="W6" s="406"/>
      <c r="X6" s="406"/>
      <c r="Y6" s="406"/>
      <c r="Z6" s="406"/>
      <c r="AA6" s="406"/>
      <c r="AB6" s="406"/>
      <c r="AC6" s="406"/>
      <c r="AD6" s="406"/>
      <c r="AE6" s="406"/>
      <c r="AF6" s="406"/>
      <c r="AG6" s="406"/>
      <c r="AH6" s="406"/>
      <c r="AI6" s="406"/>
      <c r="AJ6" s="406"/>
      <c r="AK6" s="406"/>
      <c r="AL6" s="406"/>
      <c r="AM6" s="406"/>
      <c r="AN6" s="406"/>
      <c r="AO6" s="406"/>
      <c r="AP6" s="406"/>
      <c r="AQ6" s="406"/>
      <c r="AR6" s="406"/>
      <c r="AS6" s="406"/>
      <c r="AT6" s="406"/>
      <c r="AU6" s="406"/>
      <c r="AV6" s="406"/>
      <c r="AW6" s="406"/>
      <c r="AX6" s="406"/>
      <c r="AY6" s="406"/>
      <c r="AZ6" s="406"/>
      <c r="BA6" s="406"/>
      <c r="BB6" s="406"/>
      <c r="BC6" s="406"/>
      <c r="BD6" s="406"/>
      <c r="BE6" s="406"/>
      <c r="BF6" s="406"/>
      <c r="BG6" s="406"/>
      <c r="BH6" s="406"/>
      <c r="BI6" s="406"/>
      <c r="BJ6" s="406"/>
      <c r="BK6" s="406"/>
      <c r="BL6" s="406"/>
      <c r="BM6" s="406"/>
      <c r="BN6" s="406"/>
      <c r="BO6" s="406"/>
      <c r="BP6" s="406"/>
      <c r="BQ6" s="406"/>
      <c r="BR6" s="406"/>
      <c r="BS6" s="406"/>
      <c r="BT6" s="406"/>
      <c r="BU6" s="406"/>
      <c r="BV6" s="406"/>
      <c r="BW6" s="406"/>
      <c r="BX6" s="406"/>
      <c r="BY6" s="406"/>
      <c r="BZ6" s="406"/>
      <c r="CA6" s="406"/>
      <c r="CB6" s="406"/>
      <c r="CC6" s="406"/>
      <c r="CD6" s="406"/>
      <c r="CE6" s="406"/>
      <c r="CF6" s="406"/>
      <c r="CG6" s="406"/>
      <c r="CH6" s="406"/>
      <c r="CI6" s="406"/>
      <c r="CJ6" s="406"/>
      <c r="CK6" s="406"/>
      <c r="CL6" s="406"/>
      <c r="CM6" s="406"/>
      <c r="CN6" s="406"/>
      <c r="CO6" s="406"/>
      <c r="CP6" s="406"/>
      <c r="CQ6" s="406"/>
      <c r="CR6" s="406"/>
      <c r="CS6" s="406"/>
      <c r="CT6" s="406"/>
      <c r="CU6" s="406"/>
      <c r="CV6" s="406"/>
      <c r="CW6" s="406"/>
      <c r="CX6" s="406"/>
      <c r="CY6" s="406"/>
      <c r="CZ6" s="406"/>
      <c r="DA6" s="406"/>
      <c r="DB6" s="406"/>
      <c r="DC6" s="406"/>
      <c r="DD6" s="406"/>
      <c r="DE6" s="406"/>
      <c r="DF6" s="406"/>
      <c r="DG6" s="406"/>
      <c r="DH6" s="406"/>
      <c r="DI6" s="406"/>
      <c r="DJ6" s="406"/>
      <c r="DK6" s="406"/>
      <c r="DL6" s="406"/>
      <c r="DM6" s="406"/>
      <c r="DN6" s="406"/>
      <c r="DO6" s="406"/>
      <c r="DP6" s="406"/>
      <c r="DQ6" s="406"/>
      <c r="DR6" s="406"/>
      <c r="DS6" s="406"/>
      <c r="DT6" s="406"/>
      <c r="DU6" s="406"/>
      <c r="DV6" s="406"/>
      <c r="DW6" s="406"/>
      <c r="DX6" s="406"/>
      <c r="DY6" s="406"/>
      <c r="DZ6" s="406"/>
      <c r="EA6" s="406"/>
      <c r="EB6" s="406"/>
      <c r="ET6" s="4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411"/>
    </row>
    <row r="7" spans="1:166" ht="15" customHeight="1">
      <c r="A7" s="1" t="s">
        <v>54</v>
      </c>
      <c r="ET7" s="4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411"/>
    </row>
    <row r="8" spans="1:166" ht="15" customHeight="1" thickBot="1">
      <c r="A8" s="1" t="s">
        <v>52</v>
      </c>
      <c r="EQ8" s="3" t="s">
        <v>53</v>
      </c>
      <c r="ET8" s="412">
        <v>383</v>
      </c>
      <c r="EU8" s="292"/>
      <c r="EV8" s="292"/>
      <c r="EW8" s="292"/>
      <c r="EX8" s="292"/>
      <c r="EY8" s="292"/>
      <c r="EZ8" s="292"/>
      <c r="FA8" s="292"/>
      <c r="FB8" s="292"/>
      <c r="FC8" s="292"/>
      <c r="FD8" s="292"/>
      <c r="FE8" s="292"/>
      <c r="FF8" s="292"/>
      <c r="FG8" s="292"/>
      <c r="FH8" s="292"/>
      <c r="FI8" s="292"/>
      <c r="FJ8" s="413"/>
    </row>
    <row r="10" spans="1:166" ht="12.75">
      <c r="A10" s="405" t="s">
        <v>11</v>
      </c>
      <c r="B10" s="405"/>
      <c r="C10" s="405"/>
      <c r="D10" s="405"/>
      <c r="E10" s="405"/>
      <c r="F10" s="405"/>
      <c r="G10" s="405"/>
      <c r="H10" s="405"/>
      <c r="I10" s="405"/>
      <c r="J10" s="405"/>
      <c r="K10" s="405"/>
      <c r="L10" s="405"/>
      <c r="M10" s="405"/>
      <c r="N10" s="405"/>
      <c r="O10" s="405"/>
      <c r="P10" s="405"/>
      <c r="Q10" s="405"/>
      <c r="R10" s="405"/>
      <c r="S10" s="405"/>
      <c r="T10" s="405"/>
      <c r="U10" s="405"/>
      <c r="V10" s="405"/>
      <c r="W10" s="405"/>
      <c r="X10" s="405"/>
      <c r="Y10" s="405"/>
      <c r="Z10" s="405"/>
      <c r="AA10" s="405"/>
      <c r="AB10" s="405"/>
      <c r="AC10" s="405"/>
      <c r="AD10" s="405"/>
      <c r="AE10" s="405"/>
      <c r="AF10" s="405"/>
      <c r="AG10" s="405"/>
      <c r="AH10" s="405"/>
      <c r="AI10" s="405"/>
      <c r="AJ10" s="405"/>
      <c r="AK10" s="405"/>
      <c r="AL10" s="405"/>
      <c r="AM10" s="405"/>
      <c r="AN10" s="405"/>
      <c r="AO10" s="405"/>
      <c r="AP10" s="405"/>
      <c r="AQ10" s="405"/>
      <c r="AR10" s="405"/>
      <c r="AS10" s="405"/>
      <c r="AT10" s="405"/>
      <c r="AU10" s="405"/>
      <c r="AV10" s="405"/>
      <c r="AW10" s="405"/>
      <c r="AX10" s="405"/>
      <c r="AY10" s="405"/>
      <c r="AZ10" s="405"/>
      <c r="BA10" s="405"/>
      <c r="BB10" s="405"/>
      <c r="BC10" s="405"/>
      <c r="BD10" s="405"/>
      <c r="BE10" s="405"/>
      <c r="BF10" s="405"/>
      <c r="BG10" s="405"/>
      <c r="BH10" s="405"/>
      <c r="BI10" s="405"/>
      <c r="BJ10" s="405"/>
      <c r="BK10" s="405"/>
      <c r="BL10" s="405"/>
      <c r="BM10" s="405"/>
      <c r="BN10" s="405"/>
      <c r="BO10" s="405"/>
      <c r="BP10" s="405"/>
      <c r="BQ10" s="405"/>
      <c r="BR10" s="405"/>
      <c r="BS10" s="405"/>
      <c r="BT10" s="405"/>
      <c r="BU10" s="405"/>
      <c r="BV10" s="405"/>
      <c r="BW10" s="405"/>
      <c r="BX10" s="405"/>
      <c r="BY10" s="405"/>
      <c r="BZ10" s="405"/>
      <c r="CA10" s="405"/>
      <c r="CB10" s="405"/>
      <c r="CC10" s="405"/>
      <c r="CD10" s="405"/>
      <c r="CE10" s="405"/>
      <c r="CF10" s="405"/>
      <c r="CG10" s="405"/>
      <c r="CH10" s="405"/>
      <c r="CI10" s="405"/>
      <c r="CJ10" s="405"/>
      <c r="CK10" s="405"/>
      <c r="CL10" s="405"/>
      <c r="CM10" s="405"/>
      <c r="CN10" s="405"/>
      <c r="CO10" s="405"/>
      <c r="CP10" s="405"/>
      <c r="CQ10" s="405"/>
      <c r="CR10" s="405"/>
      <c r="CS10" s="405"/>
      <c r="CT10" s="405"/>
      <c r="CU10" s="405"/>
      <c r="CV10" s="405"/>
      <c r="CW10" s="405"/>
      <c r="CX10" s="405"/>
      <c r="CY10" s="405"/>
      <c r="CZ10" s="405"/>
      <c r="DA10" s="405"/>
      <c r="DB10" s="405"/>
      <c r="DC10" s="405"/>
      <c r="DD10" s="405"/>
      <c r="DE10" s="405"/>
      <c r="DF10" s="405"/>
      <c r="DG10" s="405"/>
      <c r="DH10" s="405"/>
      <c r="DI10" s="405"/>
      <c r="DJ10" s="405"/>
      <c r="DK10" s="405"/>
      <c r="DL10" s="405"/>
      <c r="DM10" s="405"/>
      <c r="DN10" s="405"/>
      <c r="DO10" s="405"/>
      <c r="DP10" s="405"/>
      <c r="DQ10" s="405"/>
      <c r="DR10" s="405"/>
      <c r="DS10" s="405"/>
      <c r="DT10" s="405"/>
      <c r="DU10" s="405"/>
      <c r="DV10" s="405"/>
      <c r="DW10" s="405"/>
      <c r="DX10" s="405"/>
      <c r="DY10" s="405"/>
      <c r="DZ10" s="405"/>
      <c r="EA10" s="405"/>
      <c r="EB10" s="405"/>
      <c r="EC10" s="405"/>
      <c r="ED10" s="405"/>
      <c r="EE10" s="405"/>
      <c r="EF10" s="405"/>
      <c r="EG10" s="405"/>
      <c r="EH10" s="405"/>
      <c r="EI10" s="405"/>
      <c r="EJ10" s="405"/>
      <c r="EK10" s="405"/>
      <c r="EL10" s="405"/>
      <c r="EM10" s="405"/>
      <c r="EN10" s="405"/>
      <c r="EO10" s="405"/>
      <c r="EP10" s="405"/>
      <c r="EQ10" s="405"/>
      <c r="ER10" s="405"/>
      <c r="ES10" s="405"/>
      <c r="ET10" s="405"/>
      <c r="EU10" s="405"/>
      <c r="EV10" s="405"/>
      <c r="EW10" s="405"/>
      <c r="EX10" s="405"/>
      <c r="EY10" s="405"/>
      <c r="EZ10" s="405"/>
      <c r="FA10" s="405"/>
      <c r="FB10" s="405"/>
      <c r="FC10" s="405"/>
      <c r="FD10" s="405"/>
      <c r="FE10" s="405"/>
      <c r="FF10" s="405"/>
      <c r="FG10" s="405"/>
      <c r="FH10" s="405"/>
      <c r="FI10" s="405"/>
      <c r="FJ10" s="405"/>
    </row>
    <row r="11" ht="9" customHeight="1"/>
    <row r="12" spans="1:166" ht="11.25" customHeight="1">
      <c r="A12" s="306" t="s">
        <v>12</v>
      </c>
      <c r="B12" s="307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307"/>
      <c r="U12" s="307"/>
      <c r="V12" s="307"/>
      <c r="W12" s="307"/>
      <c r="X12" s="307"/>
      <c r="Y12" s="307"/>
      <c r="Z12" s="307"/>
      <c r="AA12" s="307"/>
      <c r="AB12" s="307"/>
      <c r="AC12" s="307"/>
      <c r="AD12" s="307"/>
      <c r="AE12" s="307"/>
      <c r="AF12" s="307"/>
      <c r="AG12" s="307"/>
      <c r="AH12" s="307"/>
      <c r="AI12" s="307"/>
      <c r="AJ12" s="307"/>
      <c r="AK12" s="307"/>
      <c r="AL12" s="307"/>
      <c r="AM12" s="308"/>
      <c r="AN12" s="307" t="s">
        <v>13</v>
      </c>
      <c r="AO12" s="307"/>
      <c r="AP12" s="307"/>
      <c r="AQ12" s="307"/>
      <c r="AR12" s="307"/>
      <c r="AS12" s="308"/>
      <c r="AT12" s="306" t="s">
        <v>14</v>
      </c>
      <c r="AU12" s="307"/>
      <c r="AV12" s="307"/>
      <c r="AW12" s="307"/>
      <c r="AX12" s="307"/>
      <c r="AY12" s="307"/>
      <c r="AZ12" s="307"/>
      <c r="BA12" s="307"/>
      <c r="BB12" s="307"/>
      <c r="BC12" s="307"/>
      <c r="BD12" s="307"/>
      <c r="BE12" s="307"/>
      <c r="BF12" s="307"/>
      <c r="BG12" s="307"/>
      <c r="BH12" s="307"/>
      <c r="BI12" s="308"/>
      <c r="BJ12" s="306" t="s">
        <v>15</v>
      </c>
      <c r="BK12" s="307"/>
      <c r="BL12" s="307"/>
      <c r="BM12" s="307"/>
      <c r="BN12" s="307"/>
      <c r="BO12" s="307"/>
      <c r="BP12" s="307"/>
      <c r="BQ12" s="307"/>
      <c r="BR12" s="307"/>
      <c r="BS12" s="307"/>
      <c r="BT12" s="307"/>
      <c r="BU12" s="307"/>
      <c r="BV12" s="307"/>
      <c r="BW12" s="307"/>
      <c r="BX12" s="307"/>
      <c r="BY12" s="307"/>
      <c r="BZ12" s="307"/>
      <c r="CA12" s="307"/>
      <c r="CB12" s="307"/>
      <c r="CC12" s="307"/>
      <c r="CD12" s="307"/>
      <c r="CE12" s="308"/>
      <c r="CF12" s="312" t="s">
        <v>16</v>
      </c>
      <c r="CG12" s="313"/>
      <c r="CH12" s="313"/>
      <c r="CI12" s="313"/>
      <c r="CJ12" s="313"/>
      <c r="CK12" s="313"/>
      <c r="CL12" s="313"/>
      <c r="CM12" s="313"/>
      <c r="CN12" s="313"/>
      <c r="CO12" s="313"/>
      <c r="CP12" s="313"/>
      <c r="CQ12" s="313"/>
      <c r="CR12" s="313"/>
      <c r="CS12" s="313"/>
      <c r="CT12" s="313"/>
      <c r="CU12" s="313"/>
      <c r="CV12" s="313"/>
      <c r="CW12" s="313"/>
      <c r="CX12" s="313"/>
      <c r="CY12" s="313"/>
      <c r="CZ12" s="313"/>
      <c r="DA12" s="313"/>
      <c r="DB12" s="313"/>
      <c r="DC12" s="313"/>
      <c r="DD12" s="313"/>
      <c r="DE12" s="313"/>
      <c r="DF12" s="313"/>
      <c r="DG12" s="313"/>
      <c r="DH12" s="313"/>
      <c r="DI12" s="313"/>
      <c r="DJ12" s="313"/>
      <c r="DK12" s="313"/>
      <c r="DL12" s="313"/>
      <c r="DM12" s="313"/>
      <c r="DN12" s="313"/>
      <c r="DO12" s="313"/>
      <c r="DP12" s="313"/>
      <c r="DQ12" s="313"/>
      <c r="DR12" s="313"/>
      <c r="DS12" s="313"/>
      <c r="DT12" s="313"/>
      <c r="DU12" s="313"/>
      <c r="DV12" s="313"/>
      <c r="DW12" s="313"/>
      <c r="DX12" s="313"/>
      <c r="DY12" s="313"/>
      <c r="DZ12" s="313"/>
      <c r="EA12" s="313"/>
      <c r="EB12" s="313"/>
      <c r="EC12" s="313"/>
      <c r="ED12" s="313"/>
      <c r="EE12" s="313"/>
      <c r="EF12" s="313"/>
      <c r="EG12" s="313"/>
      <c r="EH12" s="313"/>
      <c r="EI12" s="313"/>
      <c r="EJ12" s="313"/>
      <c r="EK12" s="313"/>
      <c r="EL12" s="313"/>
      <c r="EM12" s="313"/>
      <c r="EN12" s="313"/>
      <c r="EO12" s="313"/>
      <c r="EP12" s="313"/>
      <c r="EQ12" s="313"/>
      <c r="ER12" s="313"/>
      <c r="ES12" s="314"/>
      <c r="ET12" s="306" t="s">
        <v>17</v>
      </c>
      <c r="EU12" s="307"/>
      <c r="EV12" s="307"/>
      <c r="EW12" s="307"/>
      <c r="EX12" s="307"/>
      <c r="EY12" s="307"/>
      <c r="EZ12" s="307"/>
      <c r="FA12" s="307"/>
      <c r="FB12" s="307"/>
      <c r="FC12" s="307"/>
      <c r="FD12" s="307"/>
      <c r="FE12" s="307"/>
      <c r="FF12" s="307"/>
      <c r="FG12" s="307"/>
      <c r="FH12" s="307"/>
      <c r="FI12" s="307"/>
      <c r="FJ12" s="308"/>
    </row>
    <row r="13" spans="1:166" ht="57.75" customHeight="1">
      <c r="A13" s="309"/>
      <c r="B13" s="310"/>
      <c r="C13" s="310"/>
      <c r="D13" s="310"/>
      <c r="E13" s="310"/>
      <c r="F13" s="310"/>
      <c r="G13" s="310"/>
      <c r="H13" s="310"/>
      <c r="I13" s="310"/>
      <c r="J13" s="310"/>
      <c r="K13" s="310"/>
      <c r="L13" s="310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0"/>
      <c r="AA13" s="310"/>
      <c r="AB13" s="310"/>
      <c r="AC13" s="310"/>
      <c r="AD13" s="310"/>
      <c r="AE13" s="310"/>
      <c r="AF13" s="310"/>
      <c r="AG13" s="310"/>
      <c r="AH13" s="310"/>
      <c r="AI13" s="310"/>
      <c r="AJ13" s="310"/>
      <c r="AK13" s="310"/>
      <c r="AL13" s="310"/>
      <c r="AM13" s="311"/>
      <c r="AN13" s="310"/>
      <c r="AO13" s="310"/>
      <c r="AP13" s="310"/>
      <c r="AQ13" s="310"/>
      <c r="AR13" s="310"/>
      <c r="AS13" s="311"/>
      <c r="AT13" s="309"/>
      <c r="AU13" s="310"/>
      <c r="AV13" s="310"/>
      <c r="AW13" s="310"/>
      <c r="AX13" s="310"/>
      <c r="AY13" s="310"/>
      <c r="AZ13" s="310"/>
      <c r="BA13" s="310"/>
      <c r="BB13" s="310"/>
      <c r="BC13" s="310"/>
      <c r="BD13" s="310"/>
      <c r="BE13" s="310"/>
      <c r="BF13" s="310"/>
      <c r="BG13" s="310"/>
      <c r="BH13" s="310"/>
      <c r="BI13" s="311"/>
      <c r="BJ13" s="309"/>
      <c r="BK13" s="310"/>
      <c r="BL13" s="310"/>
      <c r="BM13" s="310"/>
      <c r="BN13" s="310"/>
      <c r="BO13" s="310"/>
      <c r="BP13" s="310"/>
      <c r="BQ13" s="310"/>
      <c r="BR13" s="310"/>
      <c r="BS13" s="310"/>
      <c r="BT13" s="310"/>
      <c r="BU13" s="310"/>
      <c r="BV13" s="310"/>
      <c r="BW13" s="310"/>
      <c r="BX13" s="310"/>
      <c r="BY13" s="310"/>
      <c r="BZ13" s="310"/>
      <c r="CA13" s="310"/>
      <c r="CB13" s="310"/>
      <c r="CC13" s="310"/>
      <c r="CD13" s="310"/>
      <c r="CE13" s="311"/>
      <c r="CF13" s="313" t="s">
        <v>18</v>
      </c>
      <c r="CG13" s="313"/>
      <c r="CH13" s="313"/>
      <c r="CI13" s="313"/>
      <c r="CJ13" s="313"/>
      <c r="CK13" s="313"/>
      <c r="CL13" s="313"/>
      <c r="CM13" s="313"/>
      <c r="CN13" s="313"/>
      <c r="CO13" s="313"/>
      <c r="CP13" s="313"/>
      <c r="CQ13" s="313"/>
      <c r="CR13" s="313"/>
      <c r="CS13" s="313"/>
      <c r="CT13" s="313"/>
      <c r="CU13" s="313"/>
      <c r="CV13" s="314"/>
      <c r="CW13" s="312" t="s">
        <v>19</v>
      </c>
      <c r="CX13" s="313"/>
      <c r="CY13" s="313"/>
      <c r="CZ13" s="313"/>
      <c r="DA13" s="313"/>
      <c r="DB13" s="313"/>
      <c r="DC13" s="313"/>
      <c r="DD13" s="313"/>
      <c r="DE13" s="313"/>
      <c r="DF13" s="313"/>
      <c r="DG13" s="313"/>
      <c r="DH13" s="313"/>
      <c r="DI13" s="313"/>
      <c r="DJ13" s="313"/>
      <c r="DK13" s="313"/>
      <c r="DL13" s="313"/>
      <c r="DM13" s="314"/>
      <c r="DN13" s="312" t="s">
        <v>20</v>
      </c>
      <c r="DO13" s="313"/>
      <c r="DP13" s="313"/>
      <c r="DQ13" s="313"/>
      <c r="DR13" s="313"/>
      <c r="DS13" s="313"/>
      <c r="DT13" s="313"/>
      <c r="DU13" s="313"/>
      <c r="DV13" s="313"/>
      <c r="DW13" s="313"/>
      <c r="DX13" s="313"/>
      <c r="DY13" s="313"/>
      <c r="DZ13" s="313"/>
      <c r="EA13" s="313"/>
      <c r="EB13" s="313"/>
      <c r="EC13" s="313"/>
      <c r="ED13" s="314"/>
      <c r="EE13" s="312" t="s">
        <v>56</v>
      </c>
      <c r="EF13" s="313"/>
      <c r="EG13" s="313"/>
      <c r="EH13" s="313"/>
      <c r="EI13" s="313"/>
      <c r="EJ13" s="313"/>
      <c r="EK13" s="313"/>
      <c r="EL13" s="313"/>
      <c r="EM13" s="313"/>
      <c r="EN13" s="313"/>
      <c r="EO13" s="313"/>
      <c r="EP13" s="313"/>
      <c r="EQ13" s="313"/>
      <c r="ER13" s="313"/>
      <c r="ES13" s="314"/>
      <c r="ET13" s="309"/>
      <c r="EU13" s="310"/>
      <c r="EV13" s="310"/>
      <c r="EW13" s="310"/>
      <c r="EX13" s="310"/>
      <c r="EY13" s="310"/>
      <c r="EZ13" s="310"/>
      <c r="FA13" s="310"/>
      <c r="FB13" s="310"/>
      <c r="FC13" s="310"/>
      <c r="FD13" s="310"/>
      <c r="FE13" s="310"/>
      <c r="FF13" s="310"/>
      <c r="FG13" s="310"/>
      <c r="FH13" s="310"/>
      <c r="FI13" s="310"/>
      <c r="FJ13" s="311"/>
    </row>
    <row r="14" spans="1:166" ht="10.5" thickBot="1">
      <c r="A14" s="399">
        <v>1</v>
      </c>
      <c r="B14" s="400"/>
      <c r="C14" s="400"/>
      <c r="D14" s="400"/>
      <c r="E14" s="400"/>
      <c r="F14" s="400"/>
      <c r="G14" s="400"/>
      <c r="H14" s="400"/>
      <c r="I14" s="400"/>
      <c r="J14" s="400"/>
      <c r="K14" s="400"/>
      <c r="L14" s="400"/>
      <c r="M14" s="400"/>
      <c r="N14" s="400"/>
      <c r="O14" s="400"/>
      <c r="P14" s="400"/>
      <c r="Q14" s="400"/>
      <c r="R14" s="400"/>
      <c r="S14" s="400"/>
      <c r="T14" s="400"/>
      <c r="U14" s="400"/>
      <c r="V14" s="400"/>
      <c r="W14" s="400"/>
      <c r="X14" s="400"/>
      <c r="Y14" s="400"/>
      <c r="Z14" s="400"/>
      <c r="AA14" s="400"/>
      <c r="AB14" s="400"/>
      <c r="AC14" s="400"/>
      <c r="AD14" s="400"/>
      <c r="AE14" s="400"/>
      <c r="AF14" s="400"/>
      <c r="AG14" s="400"/>
      <c r="AH14" s="400"/>
      <c r="AI14" s="400"/>
      <c r="AJ14" s="400"/>
      <c r="AK14" s="400"/>
      <c r="AL14" s="400"/>
      <c r="AM14" s="401"/>
      <c r="AN14" s="402">
        <v>2</v>
      </c>
      <c r="AO14" s="402"/>
      <c r="AP14" s="402"/>
      <c r="AQ14" s="402"/>
      <c r="AR14" s="402"/>
      <c r="AS14" s="403"/>
      <c r="AT14" s="404">
        <v>3</v>
      </c>
      <c r="AU14" s="402"/>
      <c r="AV14" s="402"/>
      <c r="AW14" s="402"/>
      <c r="AX14" s="402"/>
      <c r="AY14" s="402"/>
      <c r="AZ14" s="402"/>
      <c r="BA14" s="402"/>
      <c r="BB14" s="402"/>
      <c r="BC14" s="400"/>
      <c r="BD14" s="400"/>
      <c r="BE14" s="400"/>
      <c r="BF14" s="400"/>
      <c r="BG14" s="400"/>
      <c r="BH14" s="400"/>
      <c r="BI14" s="401"/>
      <c r="BJ14" s="399">
        <v>4</v>
      </c>
      <c r="BK14" s="400"/>
      <c r="BL14" s="400"/>
      <c r="BM14" s="400"/>
      <c r="BN14" s="400"/>
      <c r="BO14" s="400"/>
      <c r="BP14" s="400"/>
      <c r="BQ14" s="400"/>
      <c r="BR14" s="400"/>
      <c r="BS14" s="400"/>
      <c r="BT14" s="400"/>
      <c r="BU14" s="400"/>
      <c r="BV14" s="400"/>
      <c r="BW14" s="400"/>
      <c r="BX14" s="400"/>
      <c r="BY14" s="400"/>
      <c r="BZ14" s="400"/>
      <c r="CA14" s="400"/>
      <c r="CB14" s="400"/>
      <c r="CC14" s="400"/>
      <c r="CD14" s="400"/>
      <c r="CE14" s="401"/>
      <c r="CF14" s="404">
        <v>5</v>
      </c>
      <c r="CG14" s="402"/>
      <c r="CH14" s="402"/>
      <c r="CI14" s="402"/>
      <c r="CJ14" s="402"/>
      <c r="CK14" s="402"/>
      <c r="CL14" s="402"/>
      <c r="CM14" s="402"/>
      <c r="CN14" s="402"/>
      <c r="CO14" s="402"/>
      <c r="CP14" s="402"/>
      <c r="CQ14" s="402"/>
      <c r="CR14" s="402"/>
      <c r="CS14" s="402"/>
      <c r="CT14" s="402"/>
      <c r="CU14" s="402"/>
      <c r="CV14" s="403"/>
      <c r="CW14" s="404">
        <v>6</v>
      </c>
      <c r="CX14" s="402"/>
      <c r="CY14" s="402"/>
      <c r="CZ14" s="402"/>
      <c r="DA14" s="402"/>
      <c r="DB14" s="402"/>
      <c r="DC14" s="402"/>
      <c r="DD14" s="402"/>
      <c r="DE14" s="402"/>
      <c r="DF14" s="402"/>
      <c r="DG14" s="402"/>
      <c r="DH14" s="402"/>
      <c r="DI14" s="402"/>
      <c r="DJ14" s="402"/>
      <c r="DK14" s="402"/>
      <c r="DL14" s="402"/>
      <c r="DM14" s="403"/>
      <c r="DN14" s="404">
        <v>7</v>
      </c>
      <c r="DO14" s="402"/>
      <c r="DP14" s="402"/>
      <c r="DQ14" s="402"/>
      <c r="DR14" s="402"/>
      <c r="DS14" s="402"/>
      <c r="DT14" s="402"/>
      <c r="DU14" s="402"/>
      <c r="DV14" s="402"/>
      <c r="DW14" s="402"/>
      <c r="DX14" s="402"/>
      <c r="DY14" s="402"/>
      <c r="DZ14" s="402"/>
      <c r="EA14" s="402"/>
      <c r="EB14" s="402"/>
      <c r="EC14" s="402"/>
      <c r="ED14" s="403"/>
      <c r="EE14" s="404">
        <v>8</v>
      </c>
      <c r="EF14" s="402"/>
      <c r="EG14" s="402"/>
      <c r="EH14" s="402"/>
      <c r="EI14" s="402"/>
      <c r="EJ14" s="402"/>
      <c r="EK14" s="402"/>
      <c r="EL14" s="402"/>
      <c r="EM14" s="402"/>
      <c r="EN14" s="402"/>
      <c r="EO14" s="402"/>
      <c r="EP14" s="402"/>
      <c r="EQ14" s="402"/>
      <c r="ER14" s="402"/>
      <c r="ES14" s="403"/>
      <c r="ET14" s="389">
        <v>9</v>
      </c>
      <c r="EU14" s="390"/>
      <c r="EV14" s="390"/>
      <c r="EW14" s="390"/>
      <c r="EX14" s="390"/>
      <c r="EY14" s="390"/>
      <c r="EZ14" s="390"/>
      <c r="FA14" s="390"/>
      <c r="FB14" s="390"/>
      <c r="FC14" s="390"/>
      <c r="FD14" s="390"/>
      <c r="FE14" s="390"/>
      <c r="FF14" s="390"/>
      <c r="FG14" s="390"/>
      <c r="FH14" s="390"/>
      <c r="FI14" s="390"/>
      <c r="FJ14" s="391"/>
    </row>
    <row r="15" spans="1:166" ht="15" customHeight="1">
      <c r="A15" s="361" t="s">
        <v>21</v>
      </c>
      <c r="B15" s="362"/>
      <c r="C15" s="362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62"/>
      <c r="R15" s="362"/>
      <c r="S15" s="362"/>
      <c r="T15" s="362"/>
      <c r="U15" s="362"/>
      <c r="V15" s="362"/>
      <c r="W15" s="362"/>
      <c r="X15" s="362"/>
      <c r="Y15" s="362"/>
      <c r="Z15" s="362"/>
      <c r="AA15" s="362"/>
      <c r="AB15" s="362"/>
      <c r="AC15" s="362"/>
      <c r="AD15" s="362"/>
      <c r="AE15" s="362"/>
      <c r="AF15" s="362"/>
      <c r="AG15" s="362"/>
      <c r="AH15" s="362"/>
      <c r="AI15" s="362"/>
      <c r="AJ15" s="362"/>
      <c r="AK15" s="362"/>
      <c r="AL15" s="362"/>
      <c r="AM15" s="363"/>
      <c r="AN15" s="392" t="s">
        <v>57</v>
      </c>
      <c r="AO15" s="393"/>
      <c r="AP15" s="393"/>
      <c r="AQ15" s="393"/>
      <c r="AR15" s="393"/>
      <c r="AS15" s="393"/>
      <c r="AT15" s="353"/>
      <c r="AU15" s="353"/>
      <c r="AV15" s="353"/>
      <c r="AW15" s="353"/>
      <c r="AX15" s="353"/>
      <c r="AY15" s="353"/>
      <c r="AZ15" s="353"/>
      <c r="BA15" s="353"/>
      <c r="BB15" s="353"/>
      <c r="BC15" s="394"/>
      <c r="BD15" s="395"/>
      <c r="BE15" s="395"/>
      <c r="BF15" s="395"/>
      <c r="BG15" s="395"/>
      <c r="BH15" s="395"/>
      <c r="BI15" s="396"/>
      <c r="BJ15" s="329">
        <f>BJ18+BJ17+BJ19</f>
        <v>1911400</v>
      </c>
      <c r="BK15" s="329"/>
      <c r="BL15" s="329"/>
      <c r="BM15" s="329"/>
      <c r="BN15" s="329"/>
      <c r="BO15" s="329"/>
      <c r="BP15" s="329"/>
      <c r="BQ15" s="329"/>
      <c r="BR15" s="329"/>
      <c r="BS15" s="329"/>
      <c r="BT15" s="329"/>
      <c r="BU15" s="329"/>
      <c r="BV15" s="329"/>
      <c r="BW15" s="329"/>
      <c r="BX15" s="329"/>
      <c r="BY15" s="329"/>
      <c r="BZ15" s="329"/>
      <c r="CA15" s="329"/>
      <c r="CB15" s="329"/>
      <c r="CC15" s="329"/>
      <c r="CD15" s="329"/>
      <c r="CE15" s="329"/>
      <c r="CF15" s="280">
        <f>CF17+CF18+CF19</f>
        <v>1663441.25</v>
      </c>
      <c r="CG15" s="280"/>
      <c r="CH15" s="280"/>
      <c r="CI15" s="280"/>
      <c r="CJ15" s="280"/>
      <c r="CK15" s="280"/>
      <c r="CL15" s="280"/>
      <c r="CM15" s="280"/>
      <c r="CN15" s="280"/>
      <c r="CO15" s="280"/>
      <c r="CP15" s="280"/>
      <c r="CQ15" s="280"/>
      <c r="CR15" s="280"/>
      <c r="CS15" s="280"/>
      <c r="CT15" s="280"/>
      <c r="CU15" s="280"/>
      <c r="CV15" s="280"/>
      <c r="CW15" s="397"/>
      <c r="CX15" s="397"/>
      <c r="CY15" s="397"/>
      <c r="CZ15" s="397"/>
      <c r="DA15" s="397"/>
      <c r="DB15" s="397"/>
      <c r="DC15" s="397"/>
      <c r="DD15" s="397"/>
      <c r="DE15" s="397"/>
      <c r="DF15" s="397"/>
      <c r="DG15" s="397"/>
      <c r="DH15" s="397"/>
      <c r="DI15" s="397"/>
      <c r="DJ15" s="397"/>
      <c r="DK15" s="397"/>
      <c r="DL15" s="397"/>
      <c r="DM15" s="397"/>
      <c r="DN15" s="397"/>
      <c r="DO15" s="397"/>
      <c r="DP15" s="397"/>
      <c r="DQ15" s="397"/>
      <c r="DR15" s="397"/>
      <c r="DS15" s="397"/>
      <c r="DT15" s="397"/>
      <c r="DU15" s="397"/>
      <c r="DV15" s="397"/>
      <c r="DW15" s="397"/>
      <c r="DX15" s="397"/>
      <c r="DY15" s="397"/>
      <c r="DZ15" s="397"/>
      <c r="EA15" s="397"/>
      <c r="EB15" s="397"/>
      <c r="EC15" s="397"/>
      <c r="ED15" s="397"/>
      <c r="EE15" s="280">
        <f>CF15</f>
        <v>1663441.25</v>
      </c>
      <c r="EF15" s="280"/>
      <c r="EG15" s="280"/>
      <c r="EH15" s="280"/>
      <c r="EI15" s="280"/>
      <c r="EJ15" s="280"/>
      <c r="EK15" s="280"/>
      <c r="EL15" s="280"/>
      <c r="EM15" s="280"/>
      <c r="EN15" s="280"/>
      <c r="EO15" s="280"/>
      <c r="EP15" s="280"/>
      <c r="EQ15" s="280"/>
      <c r="ER15" s="280"/>
      <c r="ES15" s="280"/>
      <c r="ET15" s="329">
        <f>ET17+ET18+ET19</f>
        <v>247958.75</v>
      </c>
      <c r="EU15" s="329"/>
      <c r="EV15" s="329"/>
      <c r="EW15" s="329"/>
      <c r="EX15" s="329"/>
      <c r="EY15" s="329"/>
      <c r="EZ15" s="329"/>
      <c r="FA15" s="329"/>
      <c r="FB15" s="329"/>
      <c r="FC15" s="329"/>
      <c r="FD15" s="329"/>
      <c r="FE15" s="329"/>
      <c r="FF15" s="329"/>
      <c r="FG15" s="329"/>
      <c r="FH15" s="329"/>
      <c r="FI15" s="329"/>
      <c r="FJ15" s="398"/>
    </row>
    <row r="16" spans="1:166" ht="15" customHeight="1">
      <c r="A16" s="384" t="s">
        <v>22</v>
      </c>
      <c r="B16" s="385"/>
      <c r="C16" s="385"/>
      <c r="D16" s="385"/>
      <c r="E16" s="385"/>
      <c r="F16" s="385"/>
      <c r="G16" s="385"/>
      <c r="H16" s="385"/>
      <c r="I16" s="385"/>
      <c r="J16" s="385"/>
      <c r="K16" s="385"/>
      <c r="L16" s="385"/>
      <c r="M16" s="385"/>
      <c r="N16" s="385"/>
      <c r="O16" s="385"/>
      <c r="P16" s="385"/>
      <c r="Q16" s="385"/>
      <c r="R16" s="385"/>
      <c r="S16" s="385"/>
      <c r="T16" s="385"/>
      <c r="U16" s="385"/>
      <c r="V16" s="385"/>
      <c r="W16" s="385"/>
      <c r="X16" s="385"/>
      <c r="Y16" s="385"/>
      <c r="Z16" s="385"/>
      <c r="AA16" s="385"/>
      <c r="AB16" s="385"/>
      <c r="AC16" s="385"/>
      <c r="AD16" s="385"/>
      <c r="AE16" s="385"/>
      <c r="AF16" s="385"/>
      <c r="AG16" s="385"/>
      <c r="AH16" s="385"/>
      <c r="AI16" s="385"/>
      <c r="AJ16" s="385"/>
      <c r="AK16" s="385"/>
      <c r="AL16" s="385"/>
      <c r="AM16" s="386"/>
      <c r="AN16" s="387" t="s">
        <v>57</v>
      </c>
      <c r="AO16" s="388"/>
      <c r="AP16" s="388"/>
      <c r="AQ16" s="388"/>
      <c r="AR16" s="388"/>
      <c r="AS16" s="388"/>
      <c r="AT16" s="104"/>
      <c r="AU16" s="104"/>
      <c r="AV16" s="104"/>
      <c r="AW16" s="104"/>
      <c r="AX16" s="104"/>
      <c r="AY16" s="104"/>
      <c r="AZ16" s="104"/>
      <c r="BA16" s="104"/>
      <c r="BB16" s="104"/>
      <c r="BC16" s="112"/>
      <c r="BD16" s="102"/>
      <c r="BE16" s="102"/>
      <c r="BF16" s="102"/>
      <c r="BG16" s="102"/>
      <c r="BH16" s="102"/>
      <c r="BI16" s="103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159"/>
      <c r="CX16" s="159"/>
      <c r="CY16" s="159"/>
      <c r="CZ16" s="159"/>
      <c r="DA16" s="159"/>
      <c r="DB16" s="159"/>
      <c r="DC16" s="159"/>
      <c r="DD16" s="159"/>
      <c r="DE16" s="159"/>
      <c r="DF16" s="159"/>
      <c r="DG16" s="159"/>
      <c r="DH16" s="159"/>
      <c r="DI16" s="159"/>
      <c r="DJ16" s="159"/>
      <c r="DK16" s="159"/>
      <c r="DL16" s="159"/>
      <c r="DM16" s="159"/>
      <c r="DN16" s="159"/>
      <c r="DO16" s="159"/>
      <c r="DP16" s="159"/>
      <c r="DQ16" s="159"/>
      <c r="DR16" s="159"/>
      <c r="DS16" s="159"/>
      <c r="DT16" s="159"/>
      <c r="DU16" s="159"/>
      <c r="DV16" s="159"/>
      <c r="DW16" s="159"/>
      <c r="DX16" s="159"/>
      <c r="DY16" s="159"/>
      <c r="DZ16" s="159"/>
      <c r="EA16" s="159"/>
      <c r="EB16" s="159"/>
      <c r="EC16" s="159"/>
      <c r="ED16" s="159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5"/>
      <c r="FH16" s="95"/>
      <c r="FI16" s="95"/>
      <c r="FJ16" s="120"/>
    </row>
    <row r="17" spans="1:166" ht="15" customHeight="1">
      <c r="A17" s="196" t="s">
        <v>156</v>
      </c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8"/>
      <c r="AN17" s="382"/>
      <c r="AO17" s="383"/>
      <c r="AP17" s="383"/>
      <c r="AQ17" s="383"/>
      <c r="AR17" s="383"/>
      <c r="AS17" s="383"/>
      <c r="AT17" s="125" t="s">
        <v>155</v>
      </c>
      <c r="AU17" s="125"/>
      <c r="AV17" s="125"/>
      <c r="AW17" s="125"/>
      <c r="AX17" s="125"/>
      <c r="AY17" s="125"/>
      <c r="AZ17" s="125"/>
      <c r="BA17" s="125"/>
      <c r="BB17" s="125"/>
      <c r="BC17" s="126"/>
      <c r="BD17" s="127"/>
      <c r="BE17" s="127"/>
      <c r="BF17" s="127"/>
      <c r="BG17" s="127"/>
      <c r="BH17" s="127"/>
      <c r="BI17" s="124"/>
      <c r="BJ17" s="329">
        <f>543900+1333900</f>
        <v>1877800</v>
      </c>
      <c r="BK17" s="329"/>
      <c r="BL17" s="329"/>
      <c r="BM17" s="329"/>
      <c r="BN17" s="329"/>
      <c r="BO17" s="329"/>
      <c r="BP17" s="329"/>
      <c r="BQ17" s="329"/>
      <c r="BR17" s="329"/>
      <c r="BS17" s="329"/>
      <c r="BT17" s="329"/>
      <c r="BU17" s="329"/>
      <c r="BV17" s="329"/>
      <c r="BW17" s="329"/>
      <c r="BX17" s="329"/>
      <c r="BY17" s="329"/>
      <c r="BZ17" s="329"/>
      <c r="CA17" s="329"/>
      <c r="CB17" s="329"/>
      <c r="CC17" s="329"/>
      <c r="CD17" s="329"/>
      <c r="CE17" s="329"/>
      <c r="CF17" s="95">
        <v>1649319.75</v>
      </c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159"/>
      <c r="CX17" s="159"/>
      <c r="CY17" s="159"/>
      <c r="CZ17" s="159"/>
      <c r="DA17" s="159"/>
      <c r="DB17" s="159"/>
      <c r="DC17" s="159"/>
      <c r="DD17" s="159"/>
      <c r="DE17" s="159"/>
      <c r="DF17" s="159"/>
      <c r="DG17" s="159"/>
      <c r="DH17" s="159"/>
      <c r="DI17" s="159"/>
      <c r="DJ17" s="159"/>
      <c r="DK17" s="159"/>
      <c r="DL17" s="159"/>
      <c r="DM17" s="159"/>
      <c r="DN17" s="159"/>
      <c r="DO17" s="159"/>
      <c r="DP17" s="159"/>
      <c r="DQ17" s="159"/>
      <c r="DR17" s="159"/>
      <c r="DS17" s="159"/>
      <c r="DT17" s="159"/>
      <c r="DU17" s="159"/>
      <c r="DV17" s="159"/>
      <c r="DW17" s="159"/>
      <c r="DX17" s="159"/>
      <c r="DY17" s="159"/>
      <c r="DZ17" s="159"/>
      <c r="EA17" s="159"/>
      <c r="EB17" s="159"/>
      <c r="EC17" s="159"/>
      <c r="ED17" s="159"/>
      <c r="EE17" s="95">
        <f>CF17+CW17+DN17</f>
        <v>1649319.75</v>
      </c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>
        <f>BJ17-EE17</f>
        <v>228480.25</v>
      </c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5"/>
      <c r="FH17" s="95"/>
      <c r="FI17" s="95"/>
      <c r="FJ17" s="120"/>
    </row>
    <row r="18" spans="1:166" ht="15" customHeight="1">
      <c r="A18" s="121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3"/>
      <c r="AN18" s="124"/>
      <c r="AO18" s="125"/>
      <c r="AP18" s="125"/>
      <c r="AQ18" s="125"/>
      <c r="AR18" s="125"/>
      <c r="AS18" s="125"/>
      <c r="AT18" s="125" t="s">
        <v>161</v>
      </c>
      <c r="AU18" s="125"/>
      <c r="AV18" s="125"/>
      <c r="AW18" s="125"/>
      <c r="AX18" s="125"/>
      <c r="AY18" s="125"/>
      <c r="AZ18" s="125"/>
      <c r="BA18" s="125"/>
      <c r="BB18" s="125"/>
      <c r="BC18" s="126"/>
      <c r="BD18" s="127"/>
      <c r="BE18" s="127"/>
      <c r="BF18" s="127"/>
      <c r="BG18" s="127"/>
      <c r="BH18" s="127"/>
      <c r="BI18" s="124"/>
      <c r="BJ18" s="91">
        <v>33600</v>
      </c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3"/>
      <c r="CF18" s="91">
        <v>14121.5</v>
      </c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3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95">
        <f>CF18</f>
        <v>14121.5</v>
      </c>
      <c r="EF18" s="95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>
        <f>BJ18-EE18</f>
        <v>19478.5</v>
      </c>
      <c r="EU18" s="95"/>
      <c r="EV18" s="95"/>
      <c r="EW18" s="95"/>
      <c r="EX18" s="95"/>
      <c r="EY18" s="95"/>
      <c r="EZ18" s="95"/>
      <c r="FA18" s="95"/>
      <c r="FB18" s="95"/>
      <c r="FC18" s="95"/>
      <c r="FD18" s="95"/>
      <c r="FE18" s="95"/>
      <c r="FF18" s="95"/>
      <c r="FG18" s="95"/>
      <c r="FH18" s="95"/>
      <c r="FI18" s="95"/>
      <c r="FJ18" s="120"/>
    </row>
    <row r="19" spans="1:166" ht="15" customHeight="1">
      <c r="A19" s="196" t="s">
        <v>158</v>
      </c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8"/>
      <c r="AN19" s="124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6"/>
      <c r="BD19" s="127"/>
      <c r="BE19" s="127"/>
      <c r="BF19" s="127"/>
      <c r="BG19" s="127"/>
      <c r="BH19" s="127"/>
      <c r="BI19" s="124"/>
      <c r="BJ19" s="91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3"/>
      <c r="CF19" s="91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3"/>
      <c r="CW19" s="159"/>
      <c r="CX19" s="159"/>
      <c r="CY19" s="159"/>
      <c r="CZ19" s="159"/>
      <c r="DA19" s="159"/>
      <c r="DB19" s="159"/>
      <c r="DC19" s="159"/>
      <c r="DD19" s="159"/>
      <c r="DE19" s="159"/>
      <c r="DF19" s="159"/>
      <c r="DG19" s="159"/>
      <c r="DH19" s="159"/>
      <c r="DI19" s="159"/>
      <c r="DJ19" s="159"/>
      <c r="DK19" s="159"/>
      <c r="DL19" s="159"/>
      <c r="DM19" s="159"/>
      <c r="DN19" s="159"/>
      <c r="DO19" s="159"/>
      <c r="DP19" s="159"/>
      <c r="DQ19" s="159"/>
      <c r="DR19" s="159"/>
      <c r="DS19" s="159"/>
      <c r="DT19" s="159"/>
      <c r="DU19" s="159"/>
      <c r="DV19" s="159"/>
      <c r="DW19" s="159"/>
      <c r="DX19" s="159"/>
      <c r="DY19" s="159"/>
      <c r="DZ19" s="159"/>
      <c r="EA19" s="159"/>
      <c r="EB19" s="159"/>
      <c r="EC19" s="159"/>
      <c r="ED19" s="159"/>
      <c r="EE19" s="95"/>
      <c r="EF19" s="95"/>
      <c r="EG19" s="95"/>
      <c r="EH19" s="95"/>
      <c r="EI19" s="95"/>
      <c r="EJ19" s="95"/>
      <c r="EK19" s="95"/>
      <c r="EL19" s="95"/>
      <c r="EM19" s="95"/>
      <c r="EN19" s="95"/>
      <c r="EO19" s="95"/>
      <c r="EP19" s="95"/>
      <c r="EQ19" s="95"/>
      <c r="ER19" s="95"/>
      <c r="ES19" s="95"/>
      <c r="ET19" s="95"/>
      <c r="EU19" s="95"/>
      <c r="EV19" s="95"/>
      <c r="EW19" s="95"/>
      <c r="EX19" s="95"/>
      <c r="EY19" s="95"/>
      <c r="EZ19" s="95"/>
      <c r="FA19" s="95"/>
      <c r="FB19" s="95"/>
      <c r="FC19" s="95"/>
      <c r="FD19" s="95"/>
      <c r="FE19" s="95"/>
      <c r="FF19" s="95"/>
      <c r="FG19" s="95"/>
      <c r="FH19" s="95"/>
      <c r="FI19" s="95"/>
      <c r="FJ19" s="120"/>
    </row>
    <row r="20" spans="1:166" ht="15" customHeight="1">
      <c r="A20" s="196"/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8"/>
      <c r="AN20" s="124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6"/>
      <c r="BD20" s="127"/>
      <c r="BE20" s="127"/>
      <c r="BF20" s="127"/>
      <c r="BG20" s="127"/>
      <c r="BH20" s="127"/>
      <c r="BI20" s="124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91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3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95"/>
      <c r="EF20" s="95"/>
      <c r="EG20" s="95"/>
      <c r="EH20" s="95"/>
      <c r="EI20" s="95"/>
      <c r="EJ20" s="95"/>
      <c r="EK20" s="95"/>
      <c r="EL20" s="95"/>
      <c r="EM20" s="95"/>
      <c r="EN20" s="95"/>
      <c r="EO20" s="95"/>
      <c r="EP20" s="95"/>
      <c r="EQ20" s="95"/>
      <c r="ER20" s="95"/>
      <c r="ES20" s="95"/>
      <c r="ET20" s="95"/>
      <c r="EU20" s="95"/>
      <c r="EV20" s="95"/>
      <c r="EW20" s="95"/>
      <c r="EX20" s="95"/>
      <c r="EY20" s="95"/>
      <c r="EZ20" s="95"/>
      <c r="FA20" s="95"/>
      <c r="FB20" s="95"/>
      <c r="FC20" s="95"/>
      <c r="FD20" s="95"/>
      <c r="FE20" s="95"/>
      <c r="FF20" s="95"/>
      <c r="FG20" s="95"/>
      <c r="FH20" s="95"/>
      <c r="FI20" s="95"/>
      <c r="FJ20" s="120"/>
    </row>
    <row r="21" spans="1:166" ht="17.25" customHeight="1">
      <c r="A21" s="121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3"/>
      <c r="AN21" s="124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6"/>
      <c r="BD21" s="127"/>
      <c r="BE21" s="127"/>
      <c r="BF21" s="127"/>
      <c r="BG21" s="127"/>
      <c r="BH21" s="127"/>
      <c r="BI21" s="124"/>
      <c r="BJ21" s="91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3"/>
      <c r="CF21" s="91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3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  <c r="DR21" s="115"/>
      <c r="DS21" s="115"/>
      <c r="DT21" s="115"/>
      <c r="DU21" s="115"/>
      <c r="DV21" s="115"/>
      <c r="DW21" s="115"/>
      <c r="DX21" s="115"/>
      <c r="DY21" s="115"/>
      <c r="DZ21" s="115"/>
      <c r="EA21" s="115"/>
      <c r="EB21" s="115"/>
      <c r="EC21" s="115"/>
      <c r="ED21" s="11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95"/>
      <c r="EU21" s="95"/>
      <c r="EV21" s="95"/>
      <c r="EW21" s="95"/>
      <c r="EX21" s="95"/>
      <c r="EY21" s="95"/>
      <c r="EZ21" s="95"/>
      <c r="FA21" s="95"/>
      <c r="FB21" s="95"/>
      <c r="FC21" s="95"/>
      <c r="FD21" s="95"/>
      <c r="FE21" s="95"/>
      <c r="FF21" s="95"/>
      <c r="FG21" s="95"/>
      <c r="FH21" s="95"/>
      <c r="FI21" s="95"/>
      <c r="FJ21" s="120"/>
    </row>
    <row r="22" spans="1:166" ht="19.5" customHeight="1">
      <c r="A22" s="121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3"/>
      <c r="AN22" s="124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6"/>
      <c r="BD22" s="127"/>
      <c r="BE22" s="127"/>
      <c r="BF22" s="127"/>
      <c r="BG22" s="127"/>
      <c r="BH22" s="127"/>
      <c r="BI22" s="124"/>
      <c r="BJ22" s="329"/>
      <c r="BK22" s="329"/>
      <c r="BL22" s="329"/>
      <c r="BM22" s="329"/>
      <c r="BN22" s="329"/>
      <c r="BO22" s="329"/>
      <c r="BP22" s="329"/>
      <c r="BQ22" s="329"/>
      <c r="BR22" s="329"/>
      <c r="BS22" s="329"/>
      <c r="BT22" s="329"/>
      <c r="BU22" s="329"/>
      <c r="BV22" s="329"/>
      <c r="BW22" s="329"/>
      <c r="BX22" s="329"/>
      <c r="BY22" s="329"/>
      <c r="BZ22" s="329"/>
      <c r="CA22" s="329"/>
      <c r="CB22" s="329"/>
      <c r="CC22" s="329"/>
      <c r="CD22" s="329"/>
      <c r="CE22" s="329"/>
      <c r="CF22" s="91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3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5"/>
      <c r="DR22" s="115"/>
      <c r="DS22" s="115"/>
      <c r="DT22" s="115"/>
      <c r="DU22" s="115"/>
      <c r="DV22" s="115"/>
      <c r="DW22" s="115"/>
      <c r="DX22" s="115"/>
      <c r="DY22" s="115"/>
      <c r="DZ22" s="115"/>
      <c r="EA22" s="115"/>
      <c r="EB22" s="115"/>
      <c r="EC22" s="115"/>
      <c r="ED22" s="115"/>
      <c r="EE22" s="115"/>
      <c r="EF22" s="115"/>
      <c r="EG22" s="115"/>
      <c r="EH22" s="115"/>
      <c r="EI22" s="115"/>
      <c r="EJ22" s="115"/>
      <c r="EK22" s="115"/>
      <c r="EL22" s="115"/>
      <c r="EM22" s="115"/>
      <c r="EN22" s="115"/>
      <c r="EO22" s="115"/>
      <c r="EP22" s="115"/>
      <c r="EQ22" s="115"/>
      <c r="ER22" s="115"/>
      <c r="ES22" s="115"/>
      <c r="ET22" s="95"/>
      <c r="EU22" s="95"/>
      <c r="EV22" s="95"/>
      <c r="EW22" s="95"/>
      <c r="EX22" s="95"/>
      <c r="EY22" s="95"/>
      <c r="EZ22" s="95"/>
      <c r="FA22" s="95"/>
      <c r="FB22" s="95"/>
      <c r="FC22" s="95"/>
      <c r="FD22" s="95"/>
      <c r="FE22" s="95"/>
      <c r="FF22" s="95"/>
      <c r="FG22" s="95"/>
      <c r="FH22" s="95"/>
      <c r="FI22" s="95"/>
      <c r="FJ22" s="120"/>
    </row>
    <row r="23" spans="1:166" ht="23.25" customHeight="1">
      <c r="A23" s="377" t="s">
        <v>147</v>
      </c>
      <c r="B23" s="378"/>
      <c r="C23" s="378"/>
      <c r="D23" s="378"/>
      <c r="E23" s="378"/>
      <c r="F23" s="378"/>
      <c r="G23" s="378"/>
      <c r="H23" s="378"/>
      <c r="I23" s="378"/>
      <c r="J23" s="378"/>
      <c r="K23" s="378"/>
      <c r="L23" s="378"/>
      <c r="M23" s="378"/>
      <c r="N23" s="378"/>
      <c r="O23" s="378"/>
      <c r="P23" s="378"/>
      <c r="Q23" s="378"/>
      <c r="R23" s="378"/>
      <c r="S23" s="378"/>
      <c r="T23" s="378"/>
      <c r="U23" s="378"/>
      <c r="V23" s="378"/>
      <c r="W23" s="378"/>
      <c r="X23" s="378"/>
      <c r="Y23" s="378"/>
      <c r="Z23" s="378"/>
      <c r="AA23" s="378"/>
      <c r="AB23" s="378"/>
      <c r="AC23" s="378"/>
      <c r="AD23" s="378"/>
      <c r="AE23" s="378"/>
      <c r="AF23" s="378"/>
      <c r="AG23" s="378"/>
      <c r="AH23" s="378"/>
      <c r="AI23" s="378"/>
      <c r="AJ23" s="378"/>
      <c r="AK23" s="378"/>
      <c r="AL23" s="378"/>
      <c r="AM23" s="379"/>
      <c r="AN23" s="111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376"/>
      <c r="BD23" s="110"/>
      <c r="BE23" s="110"/>
      <c r="BF23" s="110"/>
      <c r="BG23" s="110"/>
      <c r="BH23" s="110"/>
      <c r="BI23" s="111"/>
      <c r="BJ23" s="116" t="s">
        <v>147</v>
      </c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 t="s">
        <v>147</v>
      </c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332"/>
    </row>
    <row r="24" spans="1:166" ht="25.5" customHeight="1">
      <c r="A24" s="377"/>
      <c r="B24" s="380"/>
      <c r="C24" s="380"/>
      <c r="D24" s="380"/>
      <c r="E24" s="380"/>
      <c r="F24" s="380"/>
      <c r="G24" s="380"/>
      <c r="H24" s="380"/>
      <c r="I24" s="380"/>
      <c r="J24" s="380"/>
      <c r="K24" s="380"/>
      <c r="L24" s="380"/>
      <c r="M24" s="380"/>
      <c r="N24" s="380"/>
      <c r="O24" s="380"/>
      <c r="P24" s="380"/>
      <c r="Q24" s="380"/>
      <c r="R24" s="380"/>
      <c r="S24" s="380"/>
      <c r="T24" s="380"/>
      <c r="U24" s="380"/>
      <c r="V24" s="380"/>
      <c r="W24" s="380"/>
      <c r="X24" s="380"/>
      <c r="Y24" s="380"/>
      <c r="Z24" s="380"/>
      <c r="AA24" s="380"/>
      <c r="AB24" s="380"/>
      <c r="AC24" s="380"/>
      <c r="AD24" s="380"/>
      <c r="AE24" s="380"/>
      <c r="AF24" s="380"/>
      <c r="AG24" s="380"/>
      <c r="AH24" s="380"/>
      <c r="AI24" s="380"/>
      <c r="AJ24" s="380"/>
      <c r="AK24" s="380"/>
      <c r="AL24" s="380"/>
      <c r="AM24" s="381"/>
      <c r="AN24" s="111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376"/>
      <c r="BD24" s="110"/>
      <c r="BE24" s="110"/>
      <c r="BF24" s="110"/>
      <c r="BG24" s="110"/>
      <c r="BH24" s="110"/>
      <c r="BI24" s="111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6"/>
      <c r="EK24" s="116"/>
      <c r="EL24" s="116"/>
      <c r="EM24" s="116"/>
      <c r="EN24" s="116"/>
      <c r="EO24" s="116"/>
      <c r="EP24" s="116"/>
      <c r="EQ24" s="116"/>
      <c r="ER24" s="116"/>
      <c r="ES24" s="116"/>
      <c r="ET24" s="116"/>
      <c r="EU24" s="116"/>
      <c r="EV24" s="116"/>
      <c r="EW24" s="116"/>
      <c r="EX24" s="116"/>
      <c r="EY24" s="116"/>
      <c r="EZ24" s="116"/>
      <c r="FA24" s="116"/>
      <c r="FB24" s="116"/>
      <c r="FC24" s="116"/>
      <c r="FD24" s="116"/>
      <c r="FE24" s="116"/>
      <c r="FF24" s="116"/>
      <c r="FG24" s="116"/>
      <c r="FH24" s="116"/>
      <c r="FI24" s="116"/>
      <c r="FJ24" s="332"/>
    </row>
    <row r="25" spans="1:166" ht="20.25" customHeight="1">
      <c r="A25" s="377"/>
      <c r="B25" s="378"/>
      <c r="C25" s="378"/>
      <c r="D25" s="378"/>
      <c r="E25" s="378"/>
      <c r="F25" s="378"/>
      <c r="G25" s="378"/>
      <c r="H25" s="378"/>
      <c r="I25" s="378"/>
      <c r="J25" s="378"/>
      <c r="K25" s="378"/>
      <c r="L25" s="378"/>
      <c r="M25" s="378"/>
      <c r="N25" s="378"/>
      <c r="O25" s="378"/>
      <c r="P25" s="378"/>
      <c r="Q25" s="378"/>
      <c r="R25" s="378"/>
      <c r="S25" s="378"/>
      <c r="T25" s="378"/>
      <c r="U25" s="378"/>
      <c r="V25" s="378"/>
      <c r="W25" s="378"/>
      <c r="X25" s="378"/>
      <c r="Y25" s="378"/>
      <c r="Z25" s="378"/>
      <c r="AA25" s="378"/>
      <c r="AB25" s="378"/>
      <c r="AC25" s="378"/>
      <c r="AD25" s="378"/>
      <c r="AE25" s="378"/>
      <c r="AF25" s="378"/>
      <c r="AG25" s="378"/>
      <c r="AH25" s="378"/>
      <c r="AI25" s="378"/>
      <c r="AJ25" s="378"/>
      <c r="AK25" s="378"/>
      <c r="AL25" s="378"/>
      <c r="AM25" s="379"/>
      <c r="AN25" s="111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376"/>
      <c r="BD25" s="110"/>
      <c r="BE25" s="110"/>
      <c r="BF25" s="110"/>
      <c r="BG25" s="110"/>
      <c r="BH25" s="110"/>
      <c r="BI25" s="111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332"/>
    </row>
    <row r="26" spans="1:166" ht="15" customHeight="1">
      <c r="A26" s="373"/>
      <c r="B26" s="374"/>
      <c r="C26" s="374"/>
      <c r="D26" s="374"/>
      <c r="E26" s="374"/>
      <c r="F26" s="374"/>
      <c r="G26" s="374"/>
      <c r="H26" s="374"/>
      <c r="I26" s="374"/>
      <c r="J26" s="374"/>
      <c r="K26" s="374"/>
      <c r="L26" s="374"/>
      <c r="M26" s="374"/>
      <c r="N26" s="374"/>
      <c r="O26" s="374"/>
      <c r="P26" s="374"/>
      <c r="Q26" s="374"/>
      <c r="R26" s="374"/>
      <c r="S26" s="374"/>
      <c r="T26" s="374"/>
      <c r="U26" s="374"/>
      <c r="V26" s="374"/>
      <c r="W26" s="374"/>
      <c r="X26" s="374"/>
      <c r="Y26" s="374"/>
      <c r="Z26" s="374"/>
      <c r="AA26" s="374"/>
      <c r="AB26" s="374"/>
      <c r="AC26" s="374"/>
      <c r="AD26" s="374"/>
      <c r="AE26" s="374"/>
      <c r="AF26" s="374"/>
      <c r="AG26" s="374"/>
      <c r="AH26" s="374"/>
      <c r="AI26" s="374"/>
      <c r="AJ26" s="374"/>
      <c r="AK26" s="374"/>
      <c r="AL26" s="374"/>
      <c r="AM26" s="375"/>
      <c r="AN26" s="111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376"/>
      <c r="BD26" s="110"/>
      <c r="BE26" s="110"/>
      <c r="BF26" s="110"/>
      <c r="BG26" s="110"/>
      <c r="BH26" s="110"/>
      <c r="BI26" s="111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6"/>
      <c r="EA26" s="116"/>
      <c r="EB26" s="116"/>
      <c r="EC26" s="116"/>
      <c r="ED26" s="116"/>
      <c r="EE26" s="116"/>
      <c r="EF26" s="116"/>
      <c r="EG26" s="116"/>
      <c r="EH26" s="116"/>
      <c r="EI26" s="116"/>
      <c r="EJ26" s="116"/>
      <c r="EK26" s="116"/>
      <c r="EL26" s="116"/>
      <c r="EM26" s="116"/>
      <c r="EN26" s="116"/>
      <c r="EO26" s="116"/>
      <c r="EP26" s="116"/>
      <c r="EQ26" s="116"/>
      <c r="ER26" s="116"/>
      <c r="ES26" s="116"/>
      <c r="ET26" s="116"/>
      <c r="EU26" s="116"/>
      <c r="EV26" s="116"/>
      <c r="EW26" s="116"/>
      <c r="EX26" s="116"/>
      <c r="EY26" s="116"/>
      <c r="EZ26" s="116"/>
      <c r="FA26" s="116"/>
      <c r="FB26" s="116"/>
      <c r="FC26" s="116"/>
      <c r="FD26" s="116"/>
      <c r="FE26" s="116"/>
      <c r="FF26" s="116"/>
      <c r="FG26" s="116"/>
      <c r="FH26" s="116"/>
      <c r="FI26" s="116"/>
      <c r="FJ26" s="332"/>
    </row>
    <row r="27" spans="1:166" ht="15" customHeight="1">
      <c r="A27" s="373"/>
      <c r="B27" s="374"/>
      <c r="C27" s="374"/>
      <c r="D27" s="374"/>
      <c r="E27" s="374"/>
      <c r="F27" s="374"/>
      <c r="G27" s="374"/>
      <c r="H27" s="374"/>
      <c r="I27" s="374"/>
      <c r="J27" s="374"/>
      <c r="K27" s="374"/>
      <c r="L27" s="374"/>
      <c r="M27" s="374"/>
      <c r="N27" s="374"/>
      <c r="O27" s="374"/>
      <c r="P27" s="374"/>
      <c r="Q27" s="374"/>
      <c r="R27" s="374"/>
      <c r="S27" s="374"/>
      <c r="T27" s="374"/>
      <c r="U27" s="374"/>
      <c r="V27" s="374"/>
      <c r="W27" s="374"/>
      <c r="X27" s="374"/>
      <c r="Y27" s="374"/>
      <c r="Z27" s="374"/>
      <c r="AA27" s="374"/>
      <c r="AB27" s="374"/>
      <c r="AC27" s="374"/>
      <c r="AD27" s="374"/>
      <c r="AE27" s="374"/>
      <c r="AF27" s="374"/>
      <c r="AG27" s="374"/>
      <c r="AH27" s="374"/>
      <c r="AI27" s="374"/>
      <c r="AJ27" s="374"/>
      <c r="AK27" s="374"/>
      <c r="AL27" s="374"/>
      <c r="AM27" s="375"/>
      <c r="AN27" s="111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376"/>
      <c r="BD27" s="110"/>
      <c r="BE27" s="110"/>
      <c r="BF27" s="110"/>
      <c r="BG27" s="110"/>
      <c r="BH27" s="110"/>
      <c r="BI27" s="111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  <c r="EC27" s="116"/>
      <c r="ED27" s="116"/>
      <c r="EE27" s="116"/>
      <c r="EF27" s="116"/>
      <c r="EG27" s="116"/>
      <c r="EH27" s="116"/>
      <c r="EI27" s="116"/>
      <c r="EJ27" s="116"/>
      <c r="EK27" s="116"/>
      <c r="EL27" s="116"/>
      <c r="EM27" s="116"/>
      <c r="EN27" s="116"/>
      <c r="EO27" s="116"/>
      <c r="EP27" s="116"/>
      <c r="EQ27" s="116"/>
      <c r="ER27" s="116"/>
      <c r="ES27" s="116"/>
      <c r="ET27" s="116"/>
      <c r="EU27" s="116"/>
      <c r="EV27" s="116"/>
      <c r="EW27" s="116"/>
      <c r="EX27" s="116"/>
      <c r="EY27" s="116"/>
      <c r="EZ27" s="116"/>
      <c r="FA27" s="116"/>
      <c r="FB27" s="116"/>
      <c r="FC27" s="116"/>
      <c r="FD27" s="116"/>
      <c r="FE27" s="116"/>
      <c r="FF27" s="116"/>
      <c r="FG27" s="116"/>
      <c r="FH27" s="116"/>
      <c r="FI27" s="116"/>
      <c r="FJ27" s="332"/>
    </row>
    <row r="28" spans="1:166" ht="15" customHeight="1">
      <c r="A28" s="373"/>
      <c r="B28" s="374"/>
      <c r="C28" s="374"/>
      <c r="D28" s="374"/>
      <c r="E28" s="374"/>
      <c r="F28" s="374"/>
      <c r="G28" s="374"/>
      <c r="H28" s="374"/>
      <c r="I28" s="374"/>
      <c r="J28" s="374"/>
      <c r="K28" s="374"/>
      <c r="L28" s="374"/>
      <c r="M28" s="374"/>
      <c r="N28" s="374"/>
      <c r="O28" s="374"/>
      <c r="P28" s="374"/>
      <c r="Q28" s="374"/>
      <c r="R28" s="374"/>
      <c r="S28" s="374"/>
      <c r="T28" s="374"/>
      <c r="U28" s="374"/>
      <c r="V28" s="374"/>
      <c r="W28" s="374"/>
      <c r="X28" s="374"/>
      <c r="Y28" s="374"/>
      <c r="Z28" s="374"/>
      <c r="AA28" s="374"/>
      <c r="AB28" s="374"/>
      <c r="AC28" s="374"/>
      <c r="AD28" s="374"/>
      <c r="AE28" s="374"/>
      <c r="AF28" s="374"/>
      <c r="AG28" s="374"/>
      <c r="AH28" s="374"/>
      <c r="AI28" s="374"/>
      <c r="AJ28" s="374"/>
      <c r="AK28" s="374"/>
      <c r="AL28" s="374"/>
      <c r="AM28" s="375"/>
      <c r="AN28" s="111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376"/>
      <c r="BD28" s="110"/>
      <c r="BE28" s="110"/>
      <c r="BF28" s="110"/>
      <c r="BG28" s="110"/>
      <c r="BH28" s="110"/>
      <c r="BI28" s="111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6"/>
      <c r="EL28" s="116"/>
      <c r="EM28" s="116"/>
      <c r="EN28" s="116"/>
      <c r="EO28" s="116"/>
      <c r="EP28" s="116"/>
      <c r="EQ28" s="116"/>
      <c r="ER28" s="116"/>
      <c r="ES28" s="116"/>
      <c r="ET28" s="116"/>
      <c r="EU28" s="116"/>
      <c r="EV28" s="116"/>
      <c r="EW28" s="116"/>
      <c r="EX28" s="116"/>
      <c r="EY28" s="116"/>
      <c r="EZ28" s="116"/>
      <c r="FA28" s="116"/>
      <c r="FB28" s="116"/>
      <c r="FC28" s="116"/>
      <c r="FD28" s="116"/>
      <c r="FE28" s="116"/>
      <c r="FF28" s="116"/>
      <c r="FG28" s="116"/>
      <c r="FH28" s="116"/>
      <c r="FI28" s="116"/>
      <c r="FJ28" s="332"/>
    </row>
    <row r="29" spans="1:166" ht="15" customHeight="1">
      <c r="A29" s="373"/>
      <c r="B29" s="374"/>
      <c r="C29" s="374"/>
      <c r="D29" s="374"/>
      <c r="E29" s="374"/>
      <c r="F29" s="374"/>
      <c r="G29" s="374"/>
      <c r="H29" s="374"/>
      <c r="I29" s="374"/>
      <c r="J29" s="374"/>
      <c r="K29" s="374"/>
      <c r="L29" s="374"/>
      <c r="M29" s="374"/>
      <c r="N29" s="374"/>
      <c r="O29" s="374"/>
      <c r="P29" s="374"/>
      <c r="Q29" s="374"/>
      <c r="R29" s="374"/>
      <c r="S29" s="374"/>
      <c r="T29" s="374"/>
      <c r="U29" s="374"/>
      <c r="V29" s="374"/>
      <c r="W29" s="374"/>
      <c r="X29" s="374"/>
      <c r="Y29" s="374"/>
      <c r="Z29" s="374"/>
      <c r="AA29" s="374"/>
      <c r="AB29" s="374"/>
      <c r="AC29" s="374"/>
      <c r="AD29" s="374"/>
      <c r="AE29" s="374"/>
      <c r="AF29" s="374"/>
      <c r="AG29" s="374"/>
      <c r="AH29" s="374"/>
      <c r="AI29" s="374"/>
      <c r="AJ29" s="374"/>
      <c r="AK29" s="374"/>
      <c r="AL29" s="374"/>
      <c r="AM29" s="375"/>
      <c r="AN29" s="111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376"/>
      <c r="BD29" s="110"/>
      <c r="BE29" s="110"/>
      <c r="BF29" s="110"/>
      <c r="BG29" s="110"/>
      <c r="BH29" s="110"/>
      <c r="BI29" s="111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  <c r="FF29" s="116"/>
      <c r="FG29" s="116"/>
      <c r="FH29" s="116"/>
      <c r="FI29" s="116"/>
      <c r="FJ29" s="332"/>
    </row>
    <row r="30" spans="1:166" ht="15" customHeight="1">
      <c r="A30" s="373"/>
      <c r="B30" s="374"/>
      <c r="C30" s="374"/>
      <c r="D30" s="374"/>
      <c r="E30" s="374"/>
      <c r="F30" s="374"/>
      <c r="G30" s="374"/>
      <c r="H30" s="374"/>
      <c r="I30" s="374"/>
      <c r="J30" s="374"/>
      <c r="K30" s="374"/>
      <c r="L30" s="374"/>
      <c r="M30" s="374"/>
      <c r="N30" s="374"/>
      <c r="O30" s="374"/>
      <c r="P30" s="374"/>
      <c r="Q30" s="374"/>
      <c r="R30" s="374"/>
      <c r="S30" s="374"/>
      <c r="T30" s="374"/>
      <c r="U30" s="374"/>
      <c r="V30" s="374"/>
      <c r="W30" s="374"/>
      <c r="X30" s="374"/>
      <c r="Y30" s="374"/>
      <c r="Z30" s="374"/>
      <c r="AA30" s="374"/>
      <c r="AB30" s="374"/>
      <c r="AC30" s="374"/>
      <c r="AD30" s="374"/>
      <c r="AE30" s="374"/>
      <c r="AF30" s="374"/>
      <c r="AG30" s="374"/>
      <c r="AH30" s="374"/>
      <c r="AI30" s="374"/>
      <c r="AJ30" s="374"/>
      <c r="AK30" s="374"/>
      <c r="AL30" s="374"/>
      <c r="AM30" s="375"/>
      <c r="AN30" s="111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376"/>
      <c r="BD30" s="110"/>
      <c r="BE30" s="110"/>
      <c r="BF30" s="110"/>
      <c r="BG30" s="110"/>
      <c r="BH30" s="110"/>
      <c r="BI30" s="111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  <c r="DV30" s="116"/>
      <c r="DW30" s="116"/>
      <c r="DX30" s="116"/>
      <c r="DY30" s="116"/>
      <c r="DZ30" s="116"/>
      <c r="EA30" s="116"/>
      <c r="EB30" s="116"/>
      <c r="EC30" s="116"/>
      <c r="ED30" s="116"/>
      <c r="EE30" s="116"/>
      <c r="EF30" s="116"/>
      <c r="EG30" s="116"/>
      <c r="EH30" s="116"/>
      <c r="EI30" s="116"/>
      <c r="EJ30" s="116"/>
      <c r="EK30" s="116"/>
      <c r="EL30" s="116"/>
      <c r="EM30" s="116"/>
      <c r="EN30" s="116"/>
      <c r="EO30" s="116"/>
      <c r="EP30" s="116"/>
      <c r="EQ30" s="116"/>
      <c r="ER30" s="116"/>
      <c r="ES30" s="116"/>
      <c r="ET30" s="116"/>
      <c r="EU30" s="116"/>
      <c r="EV30" s="116"/>
      <c r="EW30" s="116"/>
      <c r="EX30" s="116"/>
      <c r="EY30" s="116"/>
      <c r="EZ30" s="116"/>
      <c r="FA30" s="116"/>
      <c r="FB30" s="116"/>
      <c r="FC30" s="116"/>
      <c r="FD30" s="116"/>
      <c r="FE30" s="116"/>
      <c r="FF30" s="116"/>
      <c r="FG30" s="116"/>
      <c r="FH30" s="116"/>
      <c r="FI30" s="116"/>
      <c r="FJ30" s="332"/>
    </row>
    <row r="31" spans="1:166" ht="15" customHeight="1">
      <c r="A31" s="373"/>
      <c r="B31" s="374"/>
      <c r="C31" s="374"/>
      <c r="D31" s="374"/>
      <c r="E31" s="374"/>
      <c r="F31" s="374"/>
      <c r="G31" s="374"/>
      <c r="H31" s="374"/>
      <c r="I31" s="374"/>
      <c r="J31" s="374"/>
      <c r="K31" s="374"/>
      <c r="L31" s="374"/>
      <c r="M31" s="374"/>
      <c r="N31" s="374"/>
      <c r="O31" s="374"/>
      <c r="P31" s="374"/>
      <c r="Q31" s="374"/>
      <c r="R31" s="374"/>
      <c r="S31" s="374"/>
      <c r="T31" s="374"/>
      <c r="U31" s="374"/>
      <c r="V31" s="374"/>
      <c r="W31" s="374"/>
      <c r="X31" s="374"/>
      <c r="Y31" s="374"/>
      <c r="Z31" s="374"/>
      <c r="AA31" s="374"/>
      <c r="AB31" s="374"/>
      <c r="AC31" s="374"/>
      <c r="AD31" s="374"/>
      <c r="AE31" s="374"/>
      <c r="AF31" s="374"/>
      <c r="AG31" s="374"/>
      <c r="AH31" s="374"/>
      <c r="AI31" s="374"/>
      <c r="AJ31" s="374"/>
      <c r="AK31" s="374"/>
      <c r="AL31" s="374"/>
      <c r="AM31" s="375"/>
      <c r="AN31" s="111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376"/>
      <c r="BD31" s="110"/>
      <c r="BE31" s="110"/>
      <c r="BF31" s="110"/>
      <c r="BG31" s="110"/>
      <c r="BH31" s="110"/>
      <c r="BI31" s="111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16"/>
      <c r="DX31" s="116"/>
      <c r="DY31" s="116"/>
      <c r="DZ31" s="116"/>
      <c r="EA31" s="116"/>
      <c r="EB31" s="116"/>
      <c r="EC31" s="116"/>
      <c r="ED31" s="116"/>
      <c r="EE31" s="116"/>
      <c r="EF31" s="116"/>
      <c r="EG31" s="116"/>
      <c r="EH31" s="116"/>
      <c r="EI31" s="116"/>
      <c r="EJ31" s="116"/>
      <c r="EK31" s="116"/>
      <c r="EL31" s="116"/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/>
      <c r="FF31" s="116"/>
      <c r="FG31" s="116"/>
      <c r="FH31" s="116"/>
      <c r="FI31" s="116"/>
      <c r="FJ31" s="332"/>
    </row>
    <row r="32" spans="1:166" ht="15" customHeight="1">
      <c r="A32" s="373"/>
      <c r="B32" s="374"/>
      <c r="C32" s="374"/>
      <c r="D32" s="374"/>
      <c r="E32" s="374"/>
      <c r="F32" s="374"/>
      <c r="G32" s="374"/>
      <c r="H32" s="374"/>
      <c r="I32" s="374"/>
      <c r="J32" s="374"/>
      <c r="K32" s="374"/>
      <c r="L32" s="374"/>
      <c r="M32" s="374"/>
      <c r="N32" s="374"/>
      <c r="O32" s="374"/>
      <c r="P32" s="374"/>
      <c r="Q32" s="374"/>
      <c r="R32" s="374"/>
      <c r="S32" s="374"/>
      <c r="T32" s="374"/>
      <c r="U32" s="374"/>
      <c r="V32" s="374"/>
      <c r="W32" s="374"/>
      <c r="X32" s="374"/>
      <c r="Y32" s="374"/>
      <c r="Z32" s="374"/>
      <c r="AA32" s="374"/>
      <c r="AB32" s="374"/>
      <c r="AC32" s="374"/>
      <c r="AD32" s="374"/>
      <c r="AE32" s="374"/>
      <c r="AF32" s="374"/>
      <c r="AG32" s="374"/>
      <c r="AH32" s="374"/>
      <c r="AI32" s="374"/>
      <c r="AJ32" s="374"/>
      <c r="AK32" s="374"/>
      <c r="AL32" s="374"/>
      <c r="AM32" s="375"/>
      <c r="AN32" s="111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376"/>
      <c r="BD32" s="110"/>
      <c r="BE32" s="110"/>
      <c r="BF32" s="110"/>
      <c r="BG32" s="110"/>
      <c r="BH32" s="110"/>
      <c r="BI32" s="111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/>
      <c r="FF32" s="116"/>
      <c r="FG32" s="116"/>
      <c r="FH32" s="116"/>
      <c r="FI32" s="116"/>
      <c r="FJ32" s="332"/>
    </row>
    <row r="33" spans="1:166" ht="15" customHeight="1">
      <c r="A33" s="373"/>
      <c r="B33" s="374"/>
      <c r="C33" s="374"/>
      <c r="D33" s="374"/>
      <c r="E33" s="374"/>
      <c r="F33" s="374"/>
      <c r="G33" s="374"/>
      <c r="H33" s="374"/>
      <c r="I33" s="374"/>
      <c r="J33" s="374"/>
      <c r="K33" s="374"/>
      <c r="L33" s="374"/>
      <c r="M33" s="374"/>
      <c r="N33" s="374"/>
      <c r="O33" s="374"/>
      <c r="P33" s="374"/>
      <c r="Q33" s="374"/>
      <c r="R33" s="374"/>
      <c r="S33" s="374"/>
      <c r="T33" s="374"/>
      <c r="U33" s="374"/>
      <c r="V33" s="374"/>
      <c r="W33" s="374"/>
      <c r="X33" s="374"/>
      <c r="Y33" s="374"/>
      <c r="Z33" s="374"/>
      <c r="AA33" s="374"/>
      <c r="AB33" s="374"/>
      <c r="AC33" s="374"/>
      <c r="AD33" s="374"/>
      <c r="AE33" s="374"/>
      <c r="AF33" s="374"/>
      <c r="AG33" s="374"/>
      <c r="AH33" s="374"/>
      <c r="AI33" s="374"/>
      <c r="AJ33" s="374"/>
      <c r="AK33" s="374"/>
      <c r="AL33" s="374"/>
      <c r="AM33" s="375"/>
      <c r="AN33" s="110"/>
      <c r="AO33" s="110"/>
      <c r="AP33" s="110"/>
      <c r="AQ33" s="110"/>
      <c r="AR33" s="110"/>
      <c r="AS33" s="111"/>
      <c r="AT33" s="376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1"/>
      <c r="BJ33" s="117"/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9"/>
      <c r="CF33" s="117"/>
      <c r="CG33" s="118"/>
      <c r="CH33" s="118"/>
      <c r="CI33" s="118"/>
      <c r="CJ33" s="118"/>
      <c r="CK33" s="118"/>
      <c r="CL33" s="118"/>
      <c r="CM33" s="118"/>
      <c r="CN33" s="118"/>
      <c r="CO33" s="118"/>
      <c r="CP33" s="118"/>
      <c r="CQ33" s="118"/>
      <c r="CR33" s="118"/>
      <c r="CS33" s="118"/>
      <c r="CT33" s="118"/>
      <c r="CU33" s="118"/>
      <c r="CV33" s="119"/>
      <c r="CW33" s="117"/>
      <c r="CX33" s="118"/>
      <c r="CY33" s="118"/>
      <c r="CZ33" s="118"/>
      <c r="DA33" s="118"/>
      <c r="DB33" s="118"/>
      <c r="DC33" s="118"/>
      <c r="DD33" s="118"/>
      <c r="DE33" s="118"/>
      <c r="DF33" s="118"/>
      <c r="DG33" s="118"/>
      <c r="DH33" s="118"/>
      <c r="DI33" s="118"/>
      <c r="DJ33" s="118"/>
      <c r="DK33" s="118"/>
      <c r="DL33" s="118"/>
      <c r="DM33" s="119"/>
      <c r="DN33" s="117"/>
      <c r="DO33" s="118"/>
      <c r="DP33" s="118"/>
      <c r="DQ33" s="118"/>
      <c r="DR33" s="118"/>
      <c r="DS33" s="118"/>
      <c r="DT33" s="118"/>
      <c r="DU33" s="118"/>
      <c r="DV33" s="118"/>
      <c r="DW33" s="118"/>
      <c r="DX33" s="118"/>
      <c r="DY33" s="118"/>
      <c r="DZ33" s="118"/>
      <c r="EA33" s="118"/>
      <c r="EB33" s="118"/>
      <c r="EC33" s="118"/>
      <c r="ED33" s="119"/>
      <c r="EE33" s="117"/>
      <c r="EF33" s="118"/>
      <c r="EG33" s="118"/>
      <c r="EH33" s="118"/>
      <c r="EI33" s="118"/>
      <c r="EJ33" s="118"/>
      <c r="EK33" s="118"/>
      <c r="EL33" s="118"/>
      <c r="EM33" s="118"/>
      <c r="EN33" s="118"/>
      <c r="EO33" s="118"/>
      <c r="EP33" s="118"/>
      <c r="EQ33" s="118"/>
      <c r="ER33" s="118"/>
      <c r="ES33" s="119"/>
      <c r="ET33" s="117"/>
      <c r="EU33" s="118"/>
      <c r="EV33" s="118"/>
      <c r="EW33" s="118"/>
      <c r="EX33" s="118"/>
      <c r="EY33" s="118"/>
      <c r="EZ33" s="118"/>
      <c r="FA33" s="118"/>
      <c r="FB33" s="118"/>
      <c r="FC33" s="118"/>
      <c r="FD33" s="118"/>
      <c r="FE33" s="118"/>
      <c r="FF33" s="118"/>
      <c r="FG33" s="118"/>
      <c r="FH33" s="118"/>
      <c r="FI33" s="118"/>
      <c r="FJ33" s="335"/>
    </row>
    <row r="34" spans="1:166" ht="15" customHeight="1">
      <c r="A34" s="373"/>
      <c r="B34" s="374"/>
      <c r="C34" s="374"/>
      <c r="D34" s="374"/>
      <c r="E34" s="374"/>
      <c r="F34" s="374"/>
      <c r="G34" s="374"/>
      <c r="H34" s="374"/>
      <c r="I34" s="374"/>
      <c r="J34" s="374"/>
      <c r="K34" s="374"/>
      <c r="L34" s="374"/>
      <c r="M34" s="374"/>
      <c r="N34" s="374"/>
      <c r="O34" s="374"/>
      <c r="P34" s="374"/>
      <c r="Q34" s="374"/>
      <c r="R34" s="374"/>
      <c r="S34" s="374"/>
      <c r="T34" s="374"/>
      <c r="U34" s="374"/>
      <c r="V34" s="374"/>
      <c r="W34" s="374"/>
      <c r="X34" s="374"/>
      <c r="Y34" s="374"/>
      <c r="Z34" s="374"/>
      <c r="AA34" s="374"/>
      <c r="AB34" s="374"/>
      <c r="AC34" s="374"/>
      <c r="AD34" s="374"/>
      <c r="AE34" s="374"/>
      <c r="AF34" s="374"/>
      <c r="AG34" s="374"/>
      <c r="AH34" s="374"/>
      <c r="AI34" s="374"/>
      <c r="AJ34" s="374"/>
      <c r="AK34" s="374"/>
      <c r="AL34" s="374"/>
      <c r="AM34" s="375"/>
      <c r="AN34" s="111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376"/>
      <c r="BD34" s="110"/>
      <c r="BE34" s="110"/>
      <c r="BF34" s="110"/>
      <c r="BG34" s="110"/>
      <c r="BH34" s="110"/>
      <c r="BI34" s="111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6"/>
      <c r="EF34" s="116"/>
      <c r="EG34" s="116"/>
      <c r="EH34" s="116"/>
      <c r="EI34" s="116"/>
      <c r="EJ34" s="116"/>
      <c r="EK34" s="116"/>
      <c r="EL34" s="116"/>
      <c r="EM34" s="116"/>
      <c r="EN34" s="116"/>
      <c r="EO34" s="116"/>
      <c r="EP34" s="116"/>
      <c r="EQ34" s="116"/>
      <c r="ER34" s="116"/>
      <c r="ES34" s="116"/>
      <c r="ET34" s="116"/>
      <c r="EU34" s="116"/>
      <c r="EV34" s="116"/>
      <c r="EW34" s="116"/>
      <c r="EX34" s="116"/>
      <c r="EY34" s="116"/>
      <c r="EZ34" s="116"/>
      <c r="FA34" s="116"/>
      <c r="FB34" s="116"/>
      <c r="FC34" s="116"/>
      <c r="FD34" s="116"/>
      <c r="FE34" s="116"/>
      <c r="FF34" s="116"/>
      <c r="FG34" s="116"/>
      <c r="FH34" s="116"/>
      <c r="FI34" s="116"/>
      <c r="FJ34" s="332"/>
    </row>
    <row r="35" spans="1:166" ht="15" customHeight="1" thickBot="1">
      <c r="A35" s="368"/>
      <c r="B35" s="369"/>
      <c r="C35" s="369"/>
      <c r="D35" s="369"/>
      <c r="E35" s="369"/>
      <c r="F35" s="369"/>
      <c r="G35" s="369"/>
      <c r="H35" s="369"/>
      <c r="I35" s="369"/>
      <c r="J35" s="369"/>
      <c r="K35" s="369"/>
      <c r="L35" s="369"/>
      <c r="M35" s="369"/>
      <c r="N35" s="369"/>
      <c r="O35" s="369"/>
      <c r="P35" s="369"/>
      <c r="Q35" s="369"/>
      <c r="R35" s="369"/>
      <c r="S35" s="369"/>
      <c r="T35" s="369"/>
      <c r="U35" s="369"/>
      <c r="V35" s="369"/>
      <c r="W35" s="369"/>
      <c r="X35" s="369"/>
      <c r="Y35" s="369"/>
      <c r="Z35" s="369"/>
      <c r="AA35" s="369"/>
      <c r="AB35" s="369"/>
      <c r="AC35" s="369"/>
      <c r="AD35" s="369"/>
      <c r="AE35" s="369"/>
      <c r="AF35" s="369"/>
      <c r="AG35" s="369"/>
      <c r="AH35" s="369"/>
      <c r="AI35" s="369"/>
      <c r="AJ35" s="369"/>
      <c r="AK35" s="369"/>
      <c r="AL35" s="369"/>
      <c r="AM35" s="370"/>
      <c r="AN35" s="323"/>
      <c r="AO35" s="324"/>
      <c r="AP35" s="324"/>
      <c r="AQ35" s="324"/>
      <c r="AR35" s="324"/>
      <c r="AS35" s="324"/>
      <c r="AT35" s="324"/>
      <c r="AU35" s="324"/>
      <c r="AV35" s="324"/>
      <c r="AW35" s="324"/>
      <c r="AX35" s="324"/>
      <c r="AY35" s="324"/>
      <c r="AZ35" s="324"/>
      <c r="BA35" s="324"/>
      <c r="BB35" s="324"/>
      <c r="BC35" s="371"/>
      <c r="BD35" s="372"/>
      <c r="BE35" s="372"/>
      <c r="BF35" s="372"/>
      <c r="BG35" s="372"/>
      <c r="BH35" s="372"/>
      <c r="BI35" s="323"/>
      <c r="BJ35" s="366"/>
      <c r="BK35" s="366"/>
      <c r="BL35" s="366"/>
      <c r="BM35" s="366"/>
      <c r="BN35" s="366"/>
      <c r="BO35" s="366"/>
      <c r="BP35" s="366"/>
      <c r="BQ35" s="366"/>
      <c r="BR35" s="366"/>
      <c r="BS35" s="366"/>
      <c r="BT35" s="366"/>
      <c r="BU35" s="366"/>
      <c r="BV35" s="366"/>
      <c r="BW35" s="366"/>
      <c r="BX35" s="366"/>
      <c r="BY35" s="366"/>
      <c r="BZ35" s="366"/>
      <c r="CA35" s="366"/>
      <c r="CB35" s="366"/>
      <c r="CC35" s="366"/>
      <c r="CD35" s="366"/>
      <c r="CE35" s="366"/>
      <c r="CF35" s="366"/>
      <c r="CG35" s="366"/>
      <c r="CH35" s="366"/>
      <c r="CI35" s="366"/>
      <c r="CJ35" s="366"/>
      <c r="CK35" s="366"/>
      <c r="CL35" s="366"/>
      <c r="CM35" s="366"/>
      <c r="CN35" s="366"/>
      <c r="CO35" s="366"/>
      <c r="CP35" s="366"/>
      <c r="CQ35" s="366"/>
      <c r="CR35" s="366"/>
      <c r="CS35" s="366"/>
      <c r="CT35" s="366"/>
      <c r="CU35" s="366"/>
      <c r="CV35" s="366"/>
      <c r="CW35" s="366"/>
      <c r="CX35" s="366"/>
      <c r="CY35" s="366"/>
      <c r="CZ35" s="366"/>
      <c r="DA35" s="366"/>
      <c r="DB35" s="366"/>
      <c r="DC35" s="366"/>
      <c r="DD35" s="366"/>
      <c r="DE35" s="366"/>
      <c r="DF35" s="366"/>
      <c r="DG35" s="366"/>
      <c r="DH35" s="366"/>
      <c r="DI35" s="366"/>
      <c r="DJ35" s="366"/>
      <c r="DK35" s="366"/>
      <c r="DL35" s="366"/>
      <c r="DM35" s="366"/>
      <c r="DN35" s="366"/>
      <c r="DO35" s="366"/>
      <c r="DP35" s="366"/>
      <c r="DQ35" s="366"/>
      <c r="DR35" s="366"/>
      <c r="DS35" s="366"/>
      <c r="DT35" s="366"/>
      <c r="DU35" s="366"/>
      <c r="DV35" s="366"/>
      <c r="DW35" s="366"/>
      <c r="DX35" s="366"/>
      <c r="DY35" s="366"/>
      <c r="DZ35" s="366"/>
      <c r="EA35" s="366"/>
      <c r="EB35" s="366"/>
      <c r="EC35" s="366"/>
      <c r="ED35" s="366"/>
      <c r="EE35" s="366"/>
      <c r="EF35" s="366"/>
      <c r="EG35" s="366"/>
      <c r="EH35" s="366"/>
      <c r="EI35" s="366"/>
      <c r="EJ35" s="366"/>
      <c r="EK35" s="366"/>
      <c r="EL35" s="366"/>
      <c r="EM35" s="366"/>
      <c r="EN35" s="366"/>
      <c r="EO35" s="366"/>
      <c r="EP35" s="366"/>
      <c r="EQ35" s="366"/>
      <c r="ER35" s="366"/>
      <c r="ES35" s="366"/>
      <c r="ET35" s="366"/>
      <c r="EU35" s="366"/>
      <c r="EV35" s="366"/>
      <c r="EW35" s="366"/>
      <c r="EX35" s="366"/>
      <c r="EY35" s="366"/>
      <c r="EZ35" s="366"/>
      <c r="FA35" s="366"/>
      <c r="FB35" s="366"/>
      <c r="FC35" s="366"/>
      <c r="FD35" s="366"/>
      <c r="FE35" s="366"/>
      <c r="FF35" s="366"/>
      <c r="FG35" s="366"/>
      <c r="FH35" s="366"/>
      <c r="FI35" s="366"/>
      <c r="FJ35" s="367"/>
    </row>
    <row r="36" spans="1:166" ht="1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</row>
    <row r="37" spans="1:166" ht="15" customHeight="1">
      <c r="A37" s="10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</row>
    <row r="38" spans="1:166" ht="7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</row>
    <row r="39" spans="1:166" ht="15" customHeight="1" hidden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</row>
    <row r="40" spans="1:166" ht="15" customHeight="1" hidden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</row>
    <row r="41" spans="1:166" ht="15" customHeight="1" hidden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</row>
    <row r="42" spans="1:166" ht="15" customHeight="1" hidden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</row>
    <row r="43" spans="1:166" ht="15" customHeight="1" hidden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</row>
    <row r="44" spans="1:166" ht="15" customHeight="1" hidden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</row>
    <row r="45" spans="72:166" ht="12.75" hidden="1">
      <c r="BT45" s="4" t="s">
        <v>23</v>
      </c>
      <c r="FJ45" s="3" t="s">
        <v>24</v>
      </c>
    </row>
    <row r="46" spans="1:166" ht="12.75">
      <c r="A46" s="317"/>
      <c r="B46" s="317"/>
      <c r="C46" s="317"/>
      <c r="D46" s="317"/>
      <c r="E46" s="317"/>
      <c r="F46" s="317"/>
      <c r="G46" s="317"/>
      <c r="H46" s="317"/>
      <c r="I46" s="317"/>
      <c r="J46" s="317"/>
      <c r="K46" s="317"/>
      <c r="L46" s="317"/>
      <c r="M46" s="317"/>
      <c r="N46" s="317"/>
      <c r="O46" s="317"/>
      <c r="P46" s="317"/>
      <c r="Q46" s="317"/>
      <c r="R46" s="317"/>
      <c r="S46" s="317"/>
      <c r="T46" s="317"/>
      <c r="U46" s="317"/>
      <c r="V46" s="317"/>
      <c r="W46" s="317"/>
      <c r="X46" s="317"/>
      <c r="Y46" s="317"/>
      <c r="Z46" s="317"/>
      <c r="AA46" s="317"/>
      <c r="AB46" s="317"/>
      <c r="AC46" s="317"/>
      <c r="AD46" s="317"/>
      <c r="AE46" s="317"/>
      <c r="AF46" s="317"/>
      <c r="AG46" s="317"/>
      <c r="AH46" s="317"/>
      <c r="AI46" s="317"/>
      <c r="AJ46" s="317"/>
      <c r="AK46" s="317"/>
      <c r="AL46" s="317"/>
      <c r="AM46" s="317"/>
      <c r="AN46" s="317"/>
      <c r="AO46" s="317"/>
      <c r="AP46" s="317"/>
      <c r="AQ46" s="317"/>
      <c r="AR46" s="317"/>
      <c r="AS46" s="317"/>
      <c r="AT46" s="317"/>
      <c r="AU46" s="317"/>
      <c r="AV46" s="317"/>
      <c r="AW46" s="317"/>
      <c r="AX46" s="317"/>
      <c r="AY46" s="317"/>
      <c r="AZ46" s="317"/>
      <c r="BA46" s="317"/>
      <c r="BB46" s="317"/>
      <c r="BC46" s="317"/>
      <c r="BD46" s="317"/>
      <c r="BE46" s="317"/>
      <c r="BF46" s="317"/>
      <c r="BG46" s="317"/>
      <c r="BH46" s="317"/>
      <c r="BI46" s="317"/>
      <c r="BJ46" s="317"/>
      <c r="BK46" s="317"/>
      <c r="BL46" s="317"/>
      <c r="BM46" s="317"/>
      <c r="BN46" s="317"/>
      <c r="BO46" s="317"/>
      <c r="BP46" s="317"/>
      <c r="BQ46" s="317"/>
      <c r="BR46" s="317"/>
      <c r="BS46" s="317"/>
      <c r="BT46" s="317"/>
      <c r="BU46" s="317"/>
      <c r="BV46" s="317"/>
      <c r="BW46" s="317"/>
      <c r="BX46" s="317"/>
      <c r="BY46" s="317"/>
      <c r="BZ46" s="317"/>
      <c r="CA46" s="317"/>
      <c r="CB46" s="317"/>
      <c r="CC46" s="317"/>
      <c r="CD46" s="317"/>
      <c r="CE46" s="317"/>
      <c r="CF46" s="317"/>
      <c r="CG46" s="317"/>
      <c r="CH46" s="317"/>
      <c r="CI46" s="317"/>
      <c r="CJ46" s="317"/>
      <c r="CK46" s="317"/>
      <c r="CL46" s="317"/>
      <c r="CM46" s="317"/>
      <c r="CN46" s="317"/>
      <c r="CO46" s="317"/>
      <c r="CP46" s="317"/>
      <c r="CQ46" s="317"/>
      <c r="CR46" s="317"/>
      <c r="CS46" s="317"/>
      <c r="CT46" s="317"/>
      <c r="CU46" s="317"/>
      <c r="CV46" s="317"/>
      <c r="CW46" s="317"/>
      <c r="CX46" s="317"/>
      <c r="CY46" s="317"/>
      <c r="CZ46" s="317"/>
      <c r="DA46" s="317"/>
      <c r="DB46" s="317"/>
      <c r="DC46" s="317"/>
      <c r="DD46" s="317"/>
      <c r="DE46" s="317"/>
      <c r="DF46" s="317"/>
      <c r="DG46" s="317"/>
      <c r="DH46" s="317"/>
      <c r="DI46" s="317"/>
      <c r="DJ46" s="317"/>
      <c r="DK46" s="317"/>
      <c r="DL46" s="317"/>
      <c r="DM46" s="317"/>
      <c r="DN46" s="317"/>
      <c r="DO46" s="317"/>
      <c r="DP46" s="317"/>
      <c r="DQ46" s="317"/>
      <c r="DR46" s="317"/>
      <c r="DS46" s="317"/>
      <c r="DT46" s="317"/>
      <c r="DU46" s="317"/>
      <c r="DV46" s="317"/>
      <c r="DW46" s="317"/>
      <c r="DX46" s="317"/>
      <c r="DY46" s="317"/>
      <c r="DZ46" s="317"/>
      <c r="EA46" s="317"/>
      <c r="EB46" s="317"/>
      <c r="EC46" s="317"/>
      <c r="ED46" s="317"/>
      <c r="EE46" s="317"/>
      <c r="EF46" s="317"/>
      <c r="EG46" s="317"/>
      <c r="EH46" s="317"/>
      <c r="EI46" s="317"/>
      <c r="EJ46" s="317"/>
      <c r="EK46" s="317"/>
      <c r="EL46" s="317"/>
      <c r="EM46" s="317"/>
      <c r="EN46" s="317"/>
      <c r="EO46" s="317"/>
      <c r="EP46" s="317"/>
      <c r="EQ46" s="317"/>
      <c r="ER46" s="317"/>
      <c r="ES46" s="317"/>
      <c r="ET46" s="317"/>
      <c r="EU46" s="317"/>
      <c r="EV46" s="317"/>
      <c r="EW46" s="317"/>
      <c r="EX46" s="317"/>
      <c r="EY46" s="317"/>
      <c r="EZ46" s="317"/>
      <c r="FA46" s="317"/>
      <c r="FB46" s="317"/>
      <c r="FC46" s="317"/>
      <c r="FD46" s="317"/>
      <c r="FE46" s="317"/>
      <c r="FF46" s="317"/>
      <c r="FG46" s="317"/>
      <c r="FH46" s="317"/>
      <c r="FI46" s="317"/>
      <c r="FJ46" s="317"/>
    </row>
    <row r="47" spans="1:166" ht="24" customHeight="1">
      <c r="A47" s="306" t="s">
        <v>12</v>
      </c>
      <c r="B47" s="307"/>
      <c r="C47" s="307"/>
      <c r="D47" s="307"/>
      <c r="E47" s="307"/>
      <c r="F47" s="307"/>
      <c r="G47" s="307"/>
      <c r="H47" s="307"/>
      <c r="I47" s="307"/>
      <c r="J47" s="307"/>
      <c r="K47" s="307"/>
      <c r="L47" s="307"/>
      <c r="M47" s="307"/>
      <c r="N47" s="307"/>
      <c r="O47" s="307"/>
      <c r="P47" s="307"/>
      <c r="Q47" s="307"/>
      <c r="R47" s="307"/>
      <c r="S47" s="307"/>
      <c r="T47" s="307"/>
      <c r="U47" s="307"/>
      <c r="V47" s="307"/>
      <c r="W47" s="307"/>
      <c r="X47" s="307"/>
      <c r="Y47" s="307"/>
      <c r="Z47" s="307"/>
      <c r="AA47" s="307"/>
      <c r="AB47" s="307"/>
      <c r="AC47" s="307"/>
      <c r="AD47" s="307"/>
      <c r="AE47" s="307"/>
      <c r="AF47" s="307"/>
      <c r="AG47" s="307"/>
      <c r="AH47" s="307"/>
      <c r="AI47" s="307"/>
      <c r="AJ47" s="308"/>
      <c r="AK47" s="307" t="s">
        <v>13</v>
      </c>
      <c r="AL47" s="307"/>
      <c r="AM47" s="307"/>
      <c r="AN47" s="307"/>
      <c r="AO47" s="307"/>
      <c r="AP47" s="308"/>
      <c r="AQ47" s="306" t="s">
        <v>25</v>
      </c>
      <c r="AR47" s="307"/>
      <c r="AS47" s="307"/>
      <c r="AT47" s="307"/>
      <c r="AU47" s="307"/>
      <c r="AV47" s="307"/>
      <c r="AW47" s="307"/>
      <c r="AX47" s="307"/>
      <c r="AY47" s="307"/>
      <c r="AZ47" s="307"/>
      <c r="BA47" s="307"/>
      <c r="BB47" s="308"/>
      <c r="BC47" s="306" t="s">
        <v>150</v>
      </c>
      <c r="BD47" s="307"/>
      <c r="BE47" s="307"/>
      <c r="BF47" s="307"/>
      <c r="BG47" s="307"/>
      <c r="BH47" s="307"/>
      <c r="BI47" s="307"/>
      <c r="BJ47" s="307"/>
      <c r="BK47" s="307"/>
      <c r="BL47" s="307"/>
      <c r="BM47" s="307"/>
      <c r="BN47" s="307"/>
      <c r="BO47" s="307"/>
      <c r="BP47" s="307"/>
      <c r="BQ47" s="307"/>
      <c r="BR47" s="307"/>
      <c r="BS47" s="307"/>
      <c r="BT47" s="308"/>
      <c r="BU47" s="306" t="s">
        <v>26</v>
      </c>
      <c r="BV47" s="307"/>
      <c r="BW47" s="307"/>
      <c r="BX47" s="307"/>
      <c r="BY47" s="307"/>
      <c r="BZ47" s="307"/>
      <c r="CA47" s="307"/>
      <c r="CB47" s="307"/>
      <c r="CC47" s="307"/>
      <c r="CD47" s="307"/>
      <c r="CE47" s="307"/>
      <c r="CF47" s="307"/>
      <c r="CG47" s="308"/>
      <c r="CH47" s="312" t="s">
        <v>16</v>
      </c>
      <c r="CI47" s="313"/>
      <c r="CJ47" s="313"/>
      <c r="CK47" s="313"/>
      <c r="CL47" s="313"/>
      <c r="CM47" s="313"/>
      <c r="CN47" s="313"/>
      <c r="CO47" s="313"/>
      <c r="CP47" s="313"/>
      <c r="CQ47" s="313"/>
      <c r="CR47" s="313"/>
      <c r="CS47" s="313"/>
      <c r="CT47" s="313"/>
      <c r="CU47" s="313"/>
      <c r="CV47" s="313"/>
      <c r="CW47" s="313"/>
      <c r="CX47" s="313"/>
      <c r="CY47" s="313"/>
      <c r="CZ47" s="313"/>
      <c r="DA47" s="313"/>
      <c r="DB47" s="313"/>
      <c r="DC47" s="313"/>
      <c r="DD47" s="313"/>
      <c r="DE47" s="313"/>
      <c r="DF47" s="313"/>
      <c r="DG47" s="313"/>
      <c r="DH47" s="313"/>
      <c r="DI47" s="313"/>
      <c r="DJ47" s="313"/>
      <c r="DK47" s="313"/>
      <c r="DL47" s="313"/>
      <c r="DM47" s="313"/>
      <c r="DN47" s="313"/>
      <c r="DO47" s="313"/>
      <c r="DP47" s="313"/>
      <c r="DQ47" s="313"/>
      <c r="DR47" s="313"/>
      <c r="DS47" s="313"/>
      <c r="DT47" s="313"/>
      <c r="DU47" s="313"/>
      <c r="DV47" s="313"/>
      <c r="DW47" s="313"/>
      <c r="DX47" s="313"/>
      <c r="DY47" s="313"/>
      <c r="DZ47" s="313"/>
      <c r="EA47" s="313"/>
      <c r="EB47" s="313"/>
      <c r="EC47" s="313"/>
      <c r="ED47" s="313"/>
      <c r="EE47" s="313"/>
      <c r="EF47" s="313"/>
      <c r="EG47" s="313"/>
      <c r="EH47" s="313"/>
      <c r="EI47" s="313"/>
      <c r="EJ47" s="314"/>
      <c r="EK47" s="312" t="s">
        <v>27</v>
      </c>
      <c r="EL47" s="313"/>
      <c r="EM47" s="313"/>
      <c r="EN47" s="313"/>
      <c r="EO47" s="313"/>
      <c r="EP47" s="313"/>
      <c r="EQ47" s="313"/>
      <c r="ER47" s="313"/>
      <c r="ES47" s="313"/>
      <c r="ET47" s="313"/>
      <c r="EU47" s="313"/>
      <c r="EV47" s="313"/>
      <c r="EW47" s="313"/>
      <c r="EX47" s="313"/>
      <c r="EY47" s="313"/>
      <c r="EZ47" s="313"/>
      <c r="FA47" s="313"/>
      <c r="FB47" s="313"/>
      <c r="FC47" s="313"/>
      <c r="FD47" s="313"/>
      <c r="FE47" s="313"/>
      <c r="FF47" s="313"/>
      <c r="FG47" s="313"/>
      <c r="FH47" s="313"/>
      <c r="FI47" s="313"/>
      <c r="FJ47" s="314"/>
    </row>
    <row r="48" spans="1:166" ht="72" customHeight="1">
      <c r="A48" s="309"/>
      <c r="B48" s="310"/>
      <c r="C48" s="310"/>
      <c r="D48" s="310"/>
      <c r="E48" s="310"/>
      <c r="F48" s="310"/>
      <c r="G48" s="310"/>
      <c r="H48" s="310"/>
      <c r="I48" s="310"/>
      <c r="J48" s="310"/>
      <c r="K48" s="310"/>
      <c r="L48" s="310"/>
      <c r="M48" s="310"/>
      <c r="N48" s="310"/>
      <c r="O48" s="310"/>
      <c r="P48" s="310"/>
      <c r="Q48" s="310"/>
      <c r="R48" s="310"/>
      <c r="S48" s="310"/>
      <c r="T48" s="310"/>
      <c r="U48" s="310"/>
      <c r="V48" s="310"/>
      <c r="W48" s="310"/>
      <c r="X48" s="310"/>
      <c r="Y48" s="310"/>
      <c r="Z48" s="310"/>
      <c r="AA48" s="310"/>
      <c r="AB48" s="310"/>
      <c r="AC48" s="310"/>
      <c r="AD48" s="310"/>
      <c r="AE48" s="310"/>
      <c r="AF48" s="310"/>
      <c r="AG48" s="310"/>
      <c r="AH48" s="310"/>
      <c r="AI48" s="310"/>
      <c r="AJ48" s="311"/>
      <c r="AK48" s="310"/>
      <c r="AL48" s="310"/>
      <c r="AM48" s="310"/>
      <c r="AN48" s="310"/>
      <c r="AO48" s="310"/>
      <c r="AP48" s="311"/>
      <c r="AQ48" s="309"/>
      <c r="AR48" s="310"/>
      <c r="AS48" s="310"/>
      <c r="AT48" s="310"/>
      <c r="AU48" s="310"/>
      <c r="AV48" s="310"/>
      <c r="AW48" s="310"/>
      <c r="AX48" s="310"/>
      <c r="AY48" s="310"/>
      <c r="AZ48" s="310"/>
      <c r="BA48" s="310"/>
      <c r="BB48" s="311"/>
      <c r="BC48" s="309"/>
      <c r="BD48" s="310"/>
      <c r="BE48" s="310"/>
      <c r="BF48" s="310"/>
      <c r="BG48" s="310"/>
      <c r="BH48" s="310"/>
      <c r="BI48" s="310"/>
      <c r="BJ48" s="310"/>
      <c r="BK48" s="310"/>
      <c r="BL48" s="310"/>
      <c r="BM48" s="310"/>
      <c r="BN48" s="310"/>
      <c r="BO48" s="310"/>
      <c r="BP48" s="310"/>
      <c r="BQ48" s="310"/>
      <c r="BR48" s="310"/>
      <c r="BS48" s="310"/>
      <c r="BT48" s="311"/>
      <c r="BU48" s="309"/>
      <c r="BV48" s="310"/>
      <c r="BW48" s="310"/>
      <c r="BX48" s="310"/>
      <c r="BY48" s="310"/>
      <c r="BZ48" s="310"/>
      <c r="CA48" s="310"/>
      <c r="CB48" s="310"/>
      <c r="CC48" s="310"/>
      <c r="CD48" s="310"/>
      <c r="CE48" s="310"/>
      <c r="CF48" s="310"/>
      <c r="CG48" s="311"/>
      <c r="CH48" s="313" t="s">
        <v>28</v>
      </c>
      <c r="CI48" s="313"/>
      <c r="CJ48" s="313"/>
      <c r="CK48" s="313"/>
      <c r="CL48" s="313"/>
      <c r="CM48" s="313"/>
      <c r="CN48" s="313"/>
      <c r="CO48" s="313"/>
      <c r="CP48" s="313"/>
      <c r="CQ48" s="313"/>
      <c r="CR48" s="313"/>
      <c r="CS48" s="313"/>
      <c r="CT48" s="313"/>
      <c r="CU48" s="313"/>
      <c r="CV48" s="313"/>
      <c r="CW48" s="314"/>
      <c r="CX48" s="312" t="s">
        <v>19</v>
      </c>
      <c r="CY48" s="313"/>
      <c r="CZ48" s="313"/>
      <c r="DA48" s="313"/>
      <c r="DB48" s="313"/>
      <c r="DC48" s="313"/>
      <c r="DD48" s="313"/>
      <c r="DE48" s="313"/>
      <c r="DF48" s="313"/>
      <c r="DG48" s="313"/>
      <c r="DH48" s="313"/>
      <c r="DI48" s="313"/>
      <c r="DJ48" s="313"/>
      <c r="DK48" s="313"/>
      <c r="DL48" s="313"/>
      <c r="DM48" s="313"/>
      <c r="DN48" s="313"/>
      <c r="DO48" s="313"/>
      <c r="DP48" s="313"/>
      <c r="DQ48" s="313"/>
      <c r="DR48" s="313"/>
      <c r="DS48" s="313"/>
      <c r="DT48" s="313"/>
      <c r="DU48" s="313"/>
      <c r="DV48" s="313"/>
      <c r="DW48" s="314"/>
      <c r="DX48" s="312" t="s">
        <v>56</v>
      </c>
      <c r="DY48" s="313"/>
      <c r="DZ48" s="313"/>
      <c r="EA48" s="313"/>
      <c r="EB48" s="313"/>
      <c r="EC48" s="313"/>
      <c r="ED48" s="313"/>
      <c r="EE48" s="313"/>
      <c r="EF48" s="313"/>
      <c r="EG48" s="313"/>
      <c r="EH48" s="313"/>
      <c r="EI48" s="313"/>
      <c r="EJ48" s="314"/>
      <c r="EK48" s="309" t="s">
        <v>29</v>
      </c>
      <c r="EL48" s="310"/>
      <c r="EM48" s="310"/>
      <c r="EN48" s="310"/>
      <c r="EO48" s="310"/>
      <c r="EP48" s="310"/>
      <c r="EQ48" s="310"/>
      <c r="ER48" s="310"/>
      <c r="ES48" s="310"/>
      <c r="ET48" s="310"/>
      <c r="EU48" s="310"/>
      <c r="EV48" s="310"/>
      <c r="EW48" s="311"/>
      <c r="EX48" s="309" t="s">
        <v>30</v>
      </c>
      <c r="EY48" s="310"/>
      <c r="EZ48" s="310"/>
      <c r="FA48" s="310"/>
      <c r="FB48" s="310"/>
      <c r="FC48" s="310"/>
      <c r="FD48" s="310"/>
      <c r="FE48" s="310"/>
      <c r="FF48" s="310"/>
      <c r="FG48" s="310"/>
      <c r="FH48" s="310"/>
      <c r="FI48" s="310"/>
      <c r="FJ48" s="311"/>
    </row>
    <row r="49" spans="1:166" ht="14.25" customHeight="1" thickBot="1">
      <c r="A49" s="291">
        <v>1</v>
      </c>
      <c r="B49" s="292"/>
      <c r="C49" s="292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3"/>
      <c r="AK49" s="289">
        <v>2</v>
      </c>
      <c r="AL49" s="289"/>
      <c r="AM49" s="289"/>
      <c r="AN49" s="289"/>
      <c r="AO49" s="289"/>
      <c r="AP49" s="290"/>
      <c r="AQ49" s="288">
        <v>3</v>
      </c>
      <c r="AR49" s="289"/>
      <c r="AS49" s="289"/>
      <c r="AT49" s="289"/>
      <c r="AU49" s="289"/>
      <c r="AV49" s="289"/>
      <c r="AW49" s="289"/>
      <c r="AX49" s="289"/>
      <c r="AY49" s="289"/>
      <c r="AZ49" s="289"/>
      <c r="BA49" s="289"/>
      <c r="BB49" s="290"/>
      <c r="BC49" s="288">
        <v>4</v>
      </c>
      <c r="BD49" s="289"/>
      <c r="BE49" s="289"/>
      <c r="BF49" s="289"/>
      <c r="BG49" s="289"/>
      <c r="BH49" s="289"/>
      <c r="BI49" s="289"/>
      <c r="BJ49" s="289"/>
      <c r="BK49" s="289"/>
      <c r="BL49" s="289"/>
      <c r="BM49" s="289"/>
      <c r="BN49" s="289"/>
      <c r="BO49" s="289"/>
      <c r="BP49" s="289"/>
      <c r="BQ49" s="289"/>
      <c r="BR49" s="289"/>
      <c r="BS49" s="289"/>
      <c r="BT49" s="290"/>
      <c r="BU49" s="288">
        <v>5</v>
      </c>
      <c r="BV49" s="289"/>
      <c r="BW49" s="289"/>
      <c r="BX49" s="289"/>
      <c r="BY49" s="289"/>
      <c r="BZ49" s="289"/>
      <c r="CA49" s="289"/>
      <c r="CB49" s="289"/>
      <c r="CC49" s="289"/>
      <c r="CD49" s="289"/>
      <c r="CE49" s="289"/>
      <c r="CF49" s="289"/>
      <c r="CG49" s="290"/>
      <c r="CH49" s="288">
        <v>6</v>
      </c>
      <c r="CI49" s="289"/>
      <c r="CJ49" s="289"/>
      <c r="CK49" s="289"/>
      <c r="CL49" s="289"/>
      <c r="CM49" s="289"/>
      <c r="CN49" s="289"/>
      <c r="CO49" s="289"/>
      <c r="CP49" s="289"/>
      <c r="CQ49" s="289"/>
      <c r="CR49" s="289"/>
      <c r="CS49" s="289"/>
      <c r="CT49" s="289"/>
      <c r="CU49" s="289"/>
      <c r="CV49" s="289"/>
      <c r="CW49" s="290"/>
      <c r="CX49" s="358">
        <v>7</v>
      </c>
      <c r="CY49" s="359"/>
      <c r="CZ49" s="359"/>
      <c r="DA49" s="359"/>
      <c r="DB49" s="359"/>
      <c r="DC49" s="359"/>
      <c r="DD49" s="359"/>
      <c r="DE49" s="359"/>
      <c r="DF49" s="359"/>
      <c r="DG49" s="359"/>
      <c r="DH49" s="359"/>
      <c r="DI49" s="359"/>
      <c r="DJ49" s="359"/>
      <c r="DK49" s="359"/>
      <c r="DL49" s="359"/>
      <c r="DM49" s="359"/>
      <c r="DN49" s="359"/>
      <c r="DO49" s="359"/>
      <c r="DP49" s="359"/>
      <c r="DQ49" s="359"/>
      <c r="DR49" s="359"/>
      <c r="DS49" s="359"/>
      <c r="DT49" s="359"/>
      <c r="DU49" s="359"/>
      <c r="DV49" s="359"/>
      <c r="DW49" s="360"/>
      <c r="DX49" s="288">
        <v>8</v>
      </c>
      <c r="DY49" s="289"/>
      <c r="DZ49" s="289"/>
      <c r="EA49" s="289"/>
      <c r="EB49" s="289"/>
      <c r="EC49" s="289"/>
      <c r="ED49" s="289"/>
      <c r="EE49" s="289"/>
      <c r="EF49" s="289"/>
      <c r="EG49" s="289"/>
      <c r="EH49" s="289"/>
      <c r="EI49" s="289"/>
      <c r="EJ49" s="290"/>
      <c r="EK49" s="291">
        <v>9</v>
      </c>
      <c r="EL49" s="292"/>
      <c r="EM49" s="292"/>
      <c r="EN49" s="292"/>
      <c r="EO49" s="292"/>
      <c r="EP49" s="292"/>
      <c r="EQ49" s="292"/>
      <c r="ER49" s="292"/>
      <c r="ES49" s="292"/>
      <c r="ET49" s="292"/>
      <c r="EU49" s="292"/>
      <c r="EV49" s="292"/>
      <c r="EW49" s="292"/>
      <c r="EX49" s="291">
        <v>10</v>
      </c>
      <c r="EY49" s="292"/>
      <c r="EZ49" s="292"/>
      <c r="FA49" s="292"/>
      <c r="FB49" s="292"/>
      <c r="FC49" s="292"/>
      <c r="FD49" s="292"/>
      <c r="FE49" s="292"/>
      <c r="FF49" s="292"/>
      <c r="FG49" s="292"/>
      <c r="FH49" s="292"/>
      <c r="FI49" s="292"/>
      <c r="FJ49" s="293"/>
    </row>
    <row r="50" spans="1:166" ht="15" customHeight="1">
      <c r="A50" s="361" t="s">
        <v>149</v>
      </c>
      <c r="B50" s="362"/>
      <c r="C50" s="362"/>
      <c r="D50" s="362"/>
      <c r="E50" s="362"/>
      <c r="F50" s="362"/>
      <c r="G50" s="362"/>
      <c r="H50" s="362"/>
      <c r="I50" s="362"/>
      <c r="J50" s="362"/>
      <c r="K50" s="362"/>
      <c r="L50" s="362"/>
      <c r="M50" s="362"/>
      <c r="N50" s="362"/>
      <c r="O50" s="362"/>
      <c r="P50" s="362"/>
      <c r="Q50" s="362"/>
      <c r="R50" s="362"/>
      <c r="S50" s="362"/>
      <c r="T50" s="362"/>
      <c r="U50" s="362"/>
      <c r="V50" s="362"/>
      <c r="W50" s="362"/>
      <c r="X50" s="362"/>
      <c r="Y50" s="362"/>
      <c r="Z50" s="362"/>
      <c r="AA50" s="362"/>
      <c r="AB50" s="362"/>
      <c r="AC50" s="362"/>
      <c r="AD50" s="362"/>
      <c r="AE50" s="362"/>
      <c r="AF50" s="362"/>
      <c r="AG50" s="362"/>
      <c r="AH50" s="362"/>
      <c r="AI50" s="362"/>
      <c r="AJ50" s="363"/>
      <c r="AK50" s="364" t="s">
        <v>1</v>
      </c>
      <c r="AL50" s="365"/>
      <c r="AM50" s="365"/>
      <c r="AN50" s="365"/>
      <c r="AO50" s="365"/>
      <c r="AP50" s="365"/>
      <c r="AQ50" s="353"/>
      <c r="AR50" s="353"/>
      <c r="AS50" s="353"/>
      <c r="AT50" s="353"/>
      <c r="AU50" s="353"/>
      <c r="AV50" s="353"/>
      <c r="AW50" s="353"/>
      <c r="AX50" s="353"/>
      <c r="AY50" s="353"/>
      <c r="AZ50" s="353"/>
      <c r="BA50" s="353"/>
      <c r="BB50" s="353"/>
      <c r="BC50" s="348">
        <f>BC53+BC54+BC57+BC58+BC59+BC60++BC61+BC62+BC63+BC64+BC65+BC66+BC69+BC71+BC72+BC73+BC76+BC77+BC78+BC80+BC81+BD85+BD86+BD55+BD56+BD68+BD79+BD74+BD75+BD83+BD82+BU52+BD70+BD67+BD84</f>
        <v>14506430</v>
      </c>
      <c r="BD50" s="354"/>
      <c r="BE50" s="354"/>
      <c r="BF50" s="354"/>
      <c r="BG50" s="354"/>
      <c r="BH50" s="354"/>
      <c r="BI50" s="354"/>
      <c r="BJ50" s="354"/>
      <c r="BK50" s="354"/>
      <c r="BL50" s="354"/>
      <c r="BM50" s="354"/>
      <c r="BN50" s="354"/>
      <c r="BO50" s="354"/>
      <c r="BP50" s="354"/>
      <c r="BQ50" s="354"/>
      <c r="BR50" s="354"/>
      <c r="BS50" s="354"/>
      <c r="BT50" s="355"/>
      <c r="BU50" s="280">
        <f>-BU87</f>
        <v>14506430</v>
      </c>
      <c r="BV50" s="281"/>
      <c r="BW50" s="281"/>
      <c r="BX50" s="281"/>
      <c r="BY50" s="281"/>
      <c r="BZ50" s="281"/>
      <c r="CA50" s="281"/>
      <c r="CB50" s="281"/>
      <c r="CC50" s="281"/>
      <c r="CD50" s="281"/>
      <c r="CE50" s="281"/>
      <c r="CF50" s="281"/>
      <c r="CG50" s="281"/>
      <c r="CH50" s="348">
        <f>CH52+CH53+CH54+CH57+CH58+CH59+CH60+CH61+CH62+CH63+CH64+CH65+CH66+CH68+CH69+CH71+CH73+CH74+CH75+CH76+CH77+CH79+CH80+CH81+CH85+CH86+CH83+CH82+CH67+CH84</f>
        <v>14158727.140000002</v>
      </c>
      <c r="CI50" s="349"/>
      <c r="CJ50" s="349"/>
      <c r="CK50" s="349"/>
      <c r="CL50" s="349"/>
      <c r="CM50" s="349"/>
      <c r="CN50" s="349"/>
      <c r="CO50" s="349"/>
      <c r="CP50" s="349"/>
      <c r="CQ50" s="349"/>
      <c r="CR50" s="349"/>
      <c r="CS50" s="349"/>
      <c r="CT50" s="349"/>
      <c r="CU50" s="349"/>
      <c r="CV50" s="349"/>
      <c r="CW50" s="350"/>
      <c r="CX50" s="280"/>
      <c r="CY50" s="281"/>
      <c r="CZ50" s="281"/>
      <c r="DA50" s="281"/>
      <c r="DB50" s="281"/>
      <c r="DC50" s="281"/>
      <c r="DD50" s="281"/>
      <c r="DE50" s="281"/>
      <c r="DF50" s="281"/>
      <c r="DG50" s="281"/>
      <c r="DH50" s="281"/>
      <c r="DI50" s="281"/>
      <c r="DJ50" s="281"/>
      <c r="DK50" s="281"/>
      <c r="DL50" s="281"/>
      <c r="DM50" s="281"/>
      <c r="DN50" s="281"/>
      <c r="DO50" s="281"/>
      <c r="DP50" s="281"/>
      <c r="DQ50" s="281"/>
      <c r="DR50" s="281"/>
      <c r="DS50" s="281"/>
      <c r="DT50" s="281"/>
      <c r="DU50" s="281"/>
      <c r="DV50" s="281"/>
      <c r="DW50" s="281"/>
      <c r="DX50" s="348">
        <f>CH50+CX50</f>
        <v>14158727.140000002</v>
      </c>
      <c r="DY50" s="349"/>
      <c r="DZ50" s="349"/>
      <c r="EA50" s="349"/>
      <c r="EB50" s="349"/>
      <c r="EC50" s="349"/>
      <c r="ED50" s="349"/>
      <c r="EE50" s="349"/>
      <c r="EF50" s="349"/>
      <c r="EG50" s="349"/>
      <c r="EH50" s="349"/>
      <c r="EI50" s="349"/>
      <c r="EJ50" s="350"/>
      <c r="EK50" s="348">
        <f>BU50-CH50</f>
        <v>347702.85999999754</v>
      </c>
      <c r="EL50" s="349"/>
      <c r="EM50" s="349"/>
      <c r="EN50" s="349"/>
      <c r="EO50" s="349"/>
      <c r="EP50" s="349"/>
      <c r="EQ50" s="349"/>
      <c r="ER50" s="349"/>
      <c r="ES50" s="349"/>
      <c r="ET50" s="349"/>
      <c r="EU50" s="349"/>
      <c r="EV50" s="349"/>
      <c r="EW50" s="350"/>
      <c r="EX50" s="356"/>
      <c r="EY50" s="356"/>
      <c r="EZ50" s="356"/>
      <c r="FA50" s="356"/>
      <c r="FB50" s="356"/>
      <c r="FC50" s="356"/>
      <c r="FD50" s="356"/>
      <c r="FE50" s="356"/>
      <c r="FF50" s="356"/>
      <c r="FG50" s="356"/>
      <c r="FH50" s="356"/>
      <c r="FI50" s="356"/>
      <c r="FJ50" s="357"/>
    </row>
    <row r="51" spans="1:166" ht="15" customHeight="1">
      <c r="A51" s="96" t="s">
        <v>22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8"/>
      <c r="AK51" s="351"/>
      <c r="AL51" s="351"/>
      <c r="AM51" s="351"/>
      <c r="AN51" s="351"/>
      <c r="AO51" s="351"/>
      <c r="AP51" s="352"/>
      <c r="AQ51" s="11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3"/>
      <c r="BC51" s="336"/>
      <c r="BD51" s="337"/>
      <c r="BE51" s="337"/>
      <c r="BF51" s="337"/>
      <c r="BG51" s="337"/>
      <c r="BH51" s="337"/>
      <c r="BI51" s="337"/>
      <c r="BJ51" s="337"/>
      <c r="BK51" s="337"/>
      <c r="BL51" s="337"/>
      <c r="BM51" s="337"/>
      <c r="BN51" s="337"/>
      <c r="BO51" s="337"/>
      <c r="BP51" s="337"/>
      <c r="BQ51" s="337"/>
      <c r="BR51" s="337"/>
      <c r="BS51" s="337"/>
      <c r="BT51" s="338"/>
      <c r="BU51" s="339"/>
      <c r="BV51" s="340"/>
      <c r="BW51" s="340"/>
      <c r="BX51" s="340"/>
      <c r="BY51" s="340"/>
      <c r="BZ51" s="340"/>
      <c r="CA51" s="340"/>
      <c r="CB51" s="340"/>
      <c r="CC51" s="340"/>
      <c r="CD51" s="340"/>
      <c r="CE51" s="340"/>
      <c r="CF51" s="340"/>
      <c r="CG51" s="341"/>
      <c r="CH51" s="345"/>
      <c r="CI51" s="346"/>
      <c r="CJ51" s="346"/>
      <c r="CK51" s="346"/>
      <c r="CL51" s="346"/>
      <c r="CM51" s="346"/>
      <c r="CN51" s="346"/>
      <c r="CO51" s="346"/>
      <c r="CP51" s="346"/>
      <c r="CQ51" s="346"/>
      <c r="CR51" s="346"/>
      <c r="CS51" s="346"/>
      <c r="CT51" s="346"/>
      <c r="CU51" s="346"/>
      <c r="CV51" s="346"/>
      <c r="CW51" s="347"/>
      <c r="CX51" s="342"/>
      <c r="CY51" s="343"/>
      <c r="CZ51" s="343"/>
      <c r="DA51" s="343"/>
      <c r="DB51" s="343"/>
      <c r="DC51" s="343"/>
      <c r="DD51" s="343"/>
      <c r="DE51" s="343"/>
      <c r="DF51" s="343"/>
      <c r="DG51" s="343"/>
      <c r="DH51" s="343"/>
      <c r="DI51" s="343"/>
      <c r="DJ51" s="344"/>
      <c r="DK51" s="342"/>
      <c r="DL51" s="343"/>
      <c r="DM51" s="343"/>
      <c r="DN51" s="343"/>
      <c r="DO51" s="343"/>
      <c r="DP51" s="343"/>
      <c r="DQ51" s="343"/>
      <c r="DR51" s="343"/>
      <c r="DS51" s="343"/>
      <c r="DT51" s="343"/>
      <c r="DU51" s="343"/>
      <c r="DV51" s="343"/>
      <c r="DW51" s="344"/>
      <c r="DX51" s="339"/>
      <c r="DY51" s="340"/>
      <c r="DZ51" s="340"/>
      <c r="EA51" s="340"/>
      <c r="EB51" s="340"/>
      <c r="EC51" s="340"/>
      <c r="ED51" s="340"/>
      <c r="EE51" s="340"/>
      <c r="EF51" s="340"/>
      <c r="EG51" s="340"/>
      <c r="EH51" s="340"/>
      <c r="EI51" s="340"/>
      <c r="EJ51" s="341"/>
      <c r="EK51" s="91"/>
      <c r="EL51" s="92"/>
      <c r="EM51" s="92"/>
      <c r="EN51" s="92"/>
      <c r="EO51" s="92"/>
      <c r="EP51" s="92"/>
      <c r="EQ51" s="92"/>
      <c r="ER51" s="92"/>
      <c r="ES51" s="92"/>
      <c r="ET51" s="92"/>
      <c r="EU51" s="92"/>
      <c r="EV51" s="92"/>
      <c r="EW51" s="93"/>
      <c r="EX51" s="117"/>
      <c r="EY51" s="118"/>
      <c r="EZ51" s="118"/>
      <c r="FA51" s="118"/>
      <c r="FB51" s="118"/>
      <c r="FC51" s="118"/>
      <c r="FD51" s="118"/>
      <c r="FE51" s="118"/>
      <c r="FF51" s="118"/>
      <c r="FG51" s="118"/>
      <c r="FH51" s="118"/>
      <c r="FI51" s="118"/>
      <c r="FJ51" s="335"/>
    </row>
    <row r="52" spans="1:166" ht="15" customHeight="1">
      <c r="A52" s="96" t="s">
        <v>181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8"/>
      <c r="AK52" s="77"/>
      <c r="AL52" s="77"/>
      <c r="AM52" s="77"/>
      <c r="AN52" s="77"/>
      <c r="AO52" s="77"/>
      <c r="AP52" s="78"/>
      <c r="AQ52" s="57"/>
      <c r="AR52" s="102" t="s">
        <v>182</v>
      </c>
      <c r="AS52" s="102"/>
      <c r="AT52" s="102"/>
      <c r="AU52" s="102"/>
      <c r="AV52" s="102"/>
      <c r="AW52" s="102"/>
      <c r="AX52" s="102"/>
      <c r="AY52" s="102"/>
      <c r="AZ52" s="102"/>
      <c r="BA52" s="102"/>
      <c r="BB52" s="103"/>
      <c r="BC52" s="83"/>
      <c r="BD52" s="100">
        <v>360800</v>
      </c>
      <c r="BE52" s="100"/>
      <c r="BF52" s="100"/>
      <c r="BG52" s="100"/>
      <c r="BH52" s="100"/>
      <c r="BI52" s="100"/>
      <c r="BJ52" s="100"/>
      <c r="BK52" s="100"/>
      <c r="BL52" s="81"/>
      <c r="BM52" s="81"/>
      <c r="BN52" s="81"/>
      <c r="BO52" s="81"/>
      <c r="BP52" s="81"/>
      <c r="BQ52" s="81"/>
      <c r="BR52" s="81"/>
      <c r="BS52" s="81"/>
      <c r="BT52" s="82"/>
      <c r="BU52" s="91">
        <v>360800</v>
      </c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3"/>
      <c r="CH52" s="99">
        <v>360800</v>
      </c>
      <c r="CI52" s="100"/>
      <c r="CJ52" s="100"/>
      <c r="CK52" s="100"/>
      <c r="CL52" s="100"/>
      <c r="CM52" s="100"/>
      <c r="CN52" s="100"/>
      <c r="CO52" s="100"/>
      <c r="CP52" s="100"/>
      <c r="CQ52" s="100"/>
      <c r="CR52" s="100"/>
      <c r="CS52" s="100"/>
      <c r="CT52" s="100"/>
      <c r="CU52" s="100"/>
      <c r="CV52" s="100"/>
      <c r="CW52" s="101"/>
      <c r="CX52" s="108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109"/>
      <c r="DM52" s="109"/>
      <c r="DN52" s="109"/>
      <c r="DO52" s="109"/>
      <c r="DP52" s="55"/>
      <c r="DQ52" s="55"/>
      <c r="DR52" s="55"/>
      <c r="DS52" s="55"/>
      <c r="DT52" s="55"/>
      <c r="DU52" s="55"/>
      <c r="DV52" s="55"/>
      <c r="DW52" s="56"/>
      <c r="DX52" s="91">
        <f>CH52</f>
        <v>360800</v>
      </c>
      <c r="DY52" s="92"/>
      <c r="DZ52" s="92"/>
      <c r="EA52" s="92"/>
      <c r="EB52" s="92"/>
      <c r="EC52" s="92"/>
      <c r="ED52" s="92"/>
      <c r="EE52" s="92"/>
      <c r="EF52" s="92"/>
      <c r="EG52" s="92"/>
      <c r="EH52" s="92"/>
      <c r="EI52" s="92"/>
      <c r="EJ52" s="73"/>
      <c r="EK52" s="91">
        <f>BU52-CH52</f>
        <v>0</v>
      </c>
      <c r="EL52" s="92"/>
      <c r="EM52" s="92"/>
      <c r="EN52" s="92"/>
      <c r="EO52" s="92"/>
      <c r="EP52" s="92"/>
      <c r="EQ52" s="92"/>
      <c r="ER52" s="92"/>
      <c r="ES52" s="92"/>
      <c r="ET52" s="92"/>
      <c r="EU52" s="92"/>
      <c r="EV52" s="92"/>
      <c r="EW52" s="93"/>
      <c r="EX52" s="40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5"/>
    </row>
    <row r="53" spans="1:166" ht="15" customHeight="1">
      <c r="A53" s="96" t="s">
        <v>166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8"/>
      <c r="AK53" s="111"/>
      <c r="AL53" s="113"/>
      <c r="AM53" s="113"/>
      <c r="AN53" s="113"/>
      <c r="AO53" s="113"/>
      <c r="AP53" s="113"/>
      <c r="AQ53" s="104" t="s">
        <v>132</v>
      </c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5">
        <f>230000+3687900+25000</f>
        <v>3942900</v>
      </c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  <c r="BT53" s="105"/>
      <c r="BU53" s="95">
        <f>230000+3687900+25000</f>
        <v>3942900</v>
      </c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>
        <f>3224709.62+241637.92+476552.46</f>
        <v>3942900</v>
      </c>
      <c r="CI53" s="95"/>
      <c r="CJ53" s="95"/>
      <c r="CK53" s="95"/>
      <c r="CL53" s="95"/>
      <c r="CM53" s="95"/>
      <c r="CN53" s="95"/>
      <c r="CO53" s="95"/>
      <c r="CP53" s="95"/>
      <c r="CQ53" s="95"/>
      <c r="CR53" s="95"/>
      <c r="CS53" s="95"/>
      <c r="CT53" s="95"/>
      <c r="CU53" s="95"/>
      <c r="CV53" s="95"/>
      <c r="CW53" s="95"/>
      <c r="CX53" s="94"/>
      <c r="CY53" s="94"/>
      <c r="CZ53" s="94"/>
      <c r="DA53" s="94"/>
      <c r="DB53" s="94"/>
      <c r="DC53" s="94"/>
      <c r="DD53" s="94"/>
      <c r="DE53" s="94"/>
      <c r="DF53" s="94"/>
      <c r="DG53" s="94"/>
      <c r="DH53" s="94"/>
      <c r="DI53" s="94"/>
      <c r="DJ53" s="94"/>
      <c r="DK53" s="94"/>
      <c r="DL53" s="94"/>
      <c r="DM53" s="94"/>
      <c r="DN53" s="94"/>
      <c r="DO53" s="94"/>
      <c r="DP53" s="94"/>
      <c r="DQ53" s="94"/>
      <c r="DR53" s="94"/>
      <c r="DS53" s="94"/>
      <c r="DT53" s="94"/>
      <c r="DU53" s="94"/>
      <c r="DV53" s="94"/>
      <c r="DW53" s="94"/>
      <c r="DX53" s="95">
        <f>CH53</f>
        <v>3942900</v>
      </c>
      <c r="DY53" s="95"/>
      <c r="DZ53" s="95"/>
      <c r="EA53" s="95"/>
      <c r="EB53" s="95"/>
      <c r="EC53" s="95"/>
      <c r="ED53" s="95"/>
      <c r="EE53" s="95"/>
      <c r="EF53" s="95"/>
      <c r="EG53" s="95"/>
      <c r="EH53" s="95"/>
      <c r="EI53" s="95"/>
      <c r="EJ53" s="95"/>
      <c r="EK53" s="95">
        <f>BU53-CH53</f>
        <v>0</v>
      </c>
      <c r="EL53" s="95"/>
      <c r="EM53" s="95"/>
      <c r="EN53" s="95"/>
      <c r="EO53" s="95"/>
      <c r="EP53" s="95"/>
      <c r="EQ53" s="95"/>
      <c r="ER53" s="95"/>
      <c r="ES53" s="95"/>
      <c r="ET53" s="95"/>
      <c r="EU53" s="95"/>
      <c r="EV53" s="95"/>
      <c r="EW53" s="95"/>
      <c r="EX53" s="116"/>
      <c r="EY53" s="116"/>
      <c r="EZ53" s="116"/>
      <c r="FA53" s="116"/>
      <c r="FB53" s="116"/>
      <c r="FC53" s="116"/>
      <c r="FD53" s="116"/>
      <c r="FE53" s="116"/>
      <c r="FF53" s="116"/>
      <c r="FG53" s="116"/>
      <c r="FH53" s="116"/>
      <c r="FI53" s="116"/>
      <c r="FJ53" s="332"/>
    </row>
    <row r="54" spans="1:166" ht="14.25" customHeight="1">
      <c r="A54" s="96" t="s">
        <v>166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8"/>
      <c r="AK54" s="111"/>
      <c r="AL54" s="113"/>
      <c r="AM54" s="113"/>
      <c r="AN54" s="113"/>
      <c r="AO54" s="113"/>
      <c r="AP54" s="113"/>
      <c r="AQ54" s="104" t="s">
        <v>133</v>
      </c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5">
        <f>69000+1113800+8000</f>
        <v>1190800</v>
      </c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  <c r="BT54" s="105"/>
      <c r="BU54" s="95">
        <f>69000+1113800+8000</f>
        <v>1190800</v>
      </c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95"/>
      <c r="CH54" s="95">
        <f>968358.5+102591.45+119850.05</f>
        <v>1190800</v>
      </c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4"/>
      <c r="CY54" s="94"/>
      <c r="CZ54" s="94"/>
      <c r="DA54" s="94"/>
      <c r="DB54" s="94"/>
      <c r="DC54" s="94"/>
      <c r="DD54" s="94"/>
      <c r="DE54" s="94"/>
      <c r="DF54" s="94"/>
      <c r="DG54" s="94"/>
      <c r="DH54" s="94"/>
      <c r="DI54" s="94"/>
      <c r="DJ54" s="94"/>
      <c r="DK54" s="94"/>
      <c r="DL54" s="94"/>
      <c r="DM54" s="94"/>
      <c r="DN54" s="94"/>
      <c r="DO54" s="94"/>
      <c r="DP54" s="94"/>
      <c r="DQ54" s="94"/>
      <c r="DR54" s="94"/>
      <c r="DS54" s="94"/>
      <c r="DT54" s="94"/>
      <c r="DU54" s="94"/>
      <c r="DV54" s="94"/>
      <c r="DW54" s="94"/>
      <c r="DX54" s="95">
        <f>CH54</f>
        <v>1190800</v>
      </c>
      <c r="DY54" s="95"/>
      <c r="DZ54" s="95"/>
      <c r="EA54" s="95"/>
      <c r="EB54" s="95"/>
      <c r="EC54" s="95"/>
      <c r="ED54" s="95"/>
      <c r="EE54" s="95"/>
      <c r="EF54" s="95"/>
      <c r="EG54" s="95"/>
      <c r="EH54" s="95"/>
      <c r="EI54" s="95"/>
      <c r="EJ54" s="95"/>
      <c r="EK54" s="95">
        <f>BU54-CH54</f>
        <v>0</v>
      </c>
      <c r="EL54" s="95"/>
      <c r="EM54" s="95"/>
      <c r="EN54" s="95"/>
      <c r="EO54" s="95"/>
      <c r="EP54" s="95"/>
      <c r="EQ54" s="95"/>
      <c r="ER54" s="95"/>
      <c r="ES54" s="95"/>
      <c r="ET54" s="95"/>
      <c r="EU54" s="95"/>
      <c r="EV54" s="95"/>
      <c r="EW54" s="95"/>
      <c r="EX54" s="40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5"/>
    </row>
    <row r="55" spans="1:166" ht="15" customHeight="1" hidden="1">
      <c r="A55" s="96" t="s">
        <v>167</v>
      </c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8"/>
      <c r="AK55" s="376"/>
      <c r="AL55" s="110"/>
      <c r="AM55" s="110"/>
      <c r="AN55" s="110"/>
      <c r="AO55" s="110"/>
      <c r="AP55" s="111"/>
      <c r="AQ55" s="70"/>
      <c r="AR55" s="112" t="s">
        <v>164</v>
      </c>
      <c r="AS55" s="102"/>
      <c r="AT55" s="102"/>
      <c r="AU55" s="102"/>
      <c r="AV55" s="102"/>
      <c r="AW55" s="102"/>
      <c r="AX55" s="102"/>
      <c r="AY55" s="102"/>
      <c r="AZ55" s="102"/>
      <c r="BA55" s="102"/>
      <c r="BB55" s="103"/>
      <c r="BC55" s="84"/>
      <c r="BD55" s="99"/>
      <c r="BE55" s="106"/>
      <c r="BF55" s="106"/>
      <c r="BG55" s="106"/>
      <c r="BH55" s="106"/>
      <c r="BI55" s="106"/>
      <c r="BJ55" s="106"/>
      <c r="BK55" s="107"/>
      <c r="BL55" s="84"/>
      <c r="BM55" s="84"/>
      <c r="BN55" s="84"/>
      <c r="BO55" s="84"/>
      <c r="BP55" s="84"/>
      <c r="BQ55" s="84"/>
      <c r="BR55" s="84"/>
      <c r="BS55" s="84"/>
      <c r="BT55" s="84"/>
      <c r="BU55" s="91"/>
      <c r="BV55" s="92"/>
      <c r="BW55" s="92"/>
      <c r="BX55" s="92"/>
      <c r="BY55" s="92"/>
      <c r="BZ55" s="92"/>
      <c r="CA55" s="92"/>
      <c r="CB55" s="92"/>
      <c r="CC55" s="92"/>
      <c r="CD55" s="92"/>
      <c r="CE55" s="92"/>
      <c r="CF55" s="92"/>
      <c r="CG55" s="93"/>
      <c r="CH55" s="91"/>
      <c r="CI55" s="92"/>
      <c r="CJ55" s="92"/>
      <c r="CK55" s="92"/>
      <c r="CL55" s="92"/>
      <c r="CM55" s="92"/>
      <c r="CN55" s="92"/>
      <c r="CO55" s="92"/>
      <c r="CP55" s="92"/>
      <c r="CQ55" s="92"/>
      <c r="CR55" s="92"/>
      <c r="CS55" s="92"/>
      <c r="CT55" s="92"/>
      <c r="CU55" s="92"/>
      <c r="CV55" s="92"/>
      <c r="CW55" s="93"/>
      <c r="CX55" s="108"/>
      <c r="CY55" s="109"/>
      <c r="CZ55" s="109"/>
      <c r="DA55" s="109"/>
      <c r="DB55" s="109"/>
      <c r="DC55" s="109"/>
      <c r="DD55" s="109"/>
      <c r="DE55" s="109"/>
      <c r="DF55" s="109"/>
      <c r="DG55" s="109"/>
      <c r="DH55" s="109"/>
      <c r="DI55" s="109"/>
      <c r="DJ55" s="109"/>
      <c r="DK55" s="109"/>
      <c r="DL55" s="109"/>
      <c r="DM55" s="109"/>
      <c r="DN55" s="109"/>
      <c r="DO55" s="114"/>
      <c r="DP55" s="80"/>
      <c r="DQ55" s="80"/>
      <c r="DR55" s="80"/>
      <c r="DS55" s="80"/>
      <c r="DT55" s="80"/>
      <c r="DU55" s="80"/>
      <c r="DV55" s="80"/>
      <c r="DW55" s="80"/>
      <c r="DX55" s="91"/>
      <c r="DY55" s="92"/>
      <c r="DZ55" s="92"/>
      <c r="EA55" s="92"/>
      <c r="EB55" s="92"/>
      <c r="EC55" s="92"/>
      <c r="ED55" s="92"/>
      <c r="EE55" s="92"/>
      <c r="EF55" s="92"/>
      <c r="EG55" s="92"/>
      <c r="EH55" s="92"/>
      <c r="EI55" s="93"/>
      <c r="EJ55" s="79"/>
      <c r="EK55" s="95">
        <f>BU55-CH55</f>
        <v>0</v>
      </c>
      <c r="EL55" s="95"/>
      <c r="EM55" s="95"/>
      <c r="EN55" s="95"/>
      <c r="EO55" s="95"/>
      <c r="EP55" s="95"/>
      <c r="EQ55" s="95"/>
      <c r="ER55" s="95"/>
      <c r="ES55" s="95"/>
      <c r="ET55" s="95"/>
      <c r="EU55" s="95"/>
      <c r="EV55" s="95"/>
      <c r="EW55" s="95"/>
      <c r="EX55" s="40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5"/>
    </row>
    <row r="56" spans="1:166" ht="15" customHeight="1" hidden="1">
      <c r="A56" s="96" t="s">
        <v>167</v>
      </c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8"/>
      <c r="AK56" s="68"/>
      <c r="AL56" s="68"/>
      <c r="AM56" s="68"/>
      <c r="AN56" s="68"/>
      <c r="AO56" s="68"/>
      <c r="AP56" s="69"/>
      <c r="AQ56" s="70"/>
      <c r="AR56" s="112" t="s">
        <v>165</v>
      </c>
      <c r="AS56" s="102"/>
      <c r="AT56" s="102"/>
      <c r="AU56" s="102"/>
      <c r="AV56" s="102"/>
      <c r="AW56" s="102"/>
      <c r="AX56" s="102"/>
      <c r="AY56" s="102"/>
      <c r="AZ56" s="102"/>
      <c r="BA56" s="102"/>
      <c r="BB56" s="103"/>
      <c r="BC56" s="84"/>
      <c r="BD56" s="99"/>
      <c r="BE56" s="100"/>
      <c r="BF56" s="100"/>
      <c r="BG56" s="100"/>
      <c r="BH56" s="100"/>
      <c r="BI56" s="100"/>
      <c r="BJ56" s="100"/>
      <c r="BK56" s="101"/>
      <c r="BL56" s="84"/>
      <c r="BM56" s="84"/>
      <c r="BN56" s="84"/>
      <c r="BO56" s="84"/>
      <c r="BP56" s="84"/>
      <c r="BQ56" s="84"/>
      <c r="BR56" s="84"/>
      <c r="BS56" s="84"/>
      <c r="BT56" s="84"/>
      <c r="BU56" s="91"/>
      <c r="BV56" s="92"/>
      <c r="BW56" s="92"/>
      <c r="BX56" s="92"/>
      <c r="BY56" s="92"/>
      <c r="BZ56" s="92"/>
      <c r="CA56" s="92"/>
      <c r="CB56" s="92"/>
      <c r="CC56" s="92"/>
      <c r="CD56" s="92"/>
      <c r="CE56" s="92"/>
      <c r="CF56" s="92"/>
      <c r="CG56" s="93"/>
      <c r="CH56" s="76"/>
      <c r="CI56" s="92"/>
      <c r="CJ56" s="92"/>
      <c r="CK56" s="92"/>
      <c r="CL56" s="92"/>
      <c r="CM56" s="92"/>
      <c r="CN56" s="92"/>
      <c r="CO56" s="92"/>
      <c r="CP56" s="92"/>
      <c r="CQ56" s="92"/>
      <c r="CR56" s="92"/>
      <c r="CS56" s="92"/>
      <c r="CT56" s="92"/>
      <c r="CU56" s="92"/>
      <c r="CV56" s="92"/>
      <c r="CW56" s="93"/>
      <c r="CX56" s="108"/>
      <c r="CY56" s="109"/>
      <c r="CZ56" s="109"/>
      <c r="DA56" s="109"/>
      <c r="DB56" s="109"/>
      <c r="DC56" s="109"/>
      <c r="DD56" s="109"/>
      <c r="DE56" s="109"/>
      <c r="DF56" s="109"/>
      <c r="DG56" s="109"/>
      <c r="DH56" s="109"/>
      <c r="DI56" s="109"/>
      <c r="DJ56" s="109"/>
      <c r="DK56" s="109"/>
      <c r="DL56" s="109"/>
      <c r="DM56" s="109"/>
      <c r="DN56" s="109"/>
      <c r="DO56" s="114"/>
      <c r="DP56" s="80"/>
      <c r="DQ56" s="80"/>
      <c r="DR56" s="80"/>
      <c r="DS56" s="80"/>
      <c r="DT56" s="80"/>
      <c r="DU56" s="80"/>
      <c r="DV56" s="80"/>
      <c r="DW56" s="80"/>
      <c r="DX56" s="91"/>
      <c r="DY56" s="92"/>
      <c r="DZ56" s="92"/>
      <c r="EA56" s="92"/>
      <c r="EB56" s="92"/>
      <c r="EC56" s="92"/>
      <c r="ED56" s="92"/>
      <c r="EE56" s="92"/>
      <c r="EF56" s="92"/>
      <c r="EG56" s="92"/>
      <c r="EH56" s="92"/>
      <c r="EI56" s="92"/>
      <c r="EJ56" s="93"/>
      <c r="EK56" s="95">
        <f>BU56-CI56</f>
        <v>0</v>
      </c>
      <c r="EL56" s="95"/>
      <c r="EM56" s="95"/>
      <c r="EN56" s="95"/>
      <c r="EO56" s="95"/>
      <c r="EP56" s="95"/>
      <c r="EQ56" s="95"/>
      <c r="ER56" s="95"/>
      <c r="ES56" s="95"/>
      <c r="ET56" s="95"/>
      <c r="EU56" s="95"/>
      <c r="EV56" s="95"/>
      <c r="EW56" s="95"/>
      <c r="EX56" s="40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5"/>
    </row>
    <row r="57" spans="1:166" s="9" customFormat="1" ht="15" customHeight="1">
      <c r="A57" s="96" t="s">
        <v>168</v>
      </c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8"/>
      <c r="AK57" s="111"/>
      <c r="AL57" s="113"/>
      <c r="AM57" s="113"/>
      <c r="AN57" s="113"/>
      <c r="AO57" s="113"/>
      <c r="AP57" s="113"/>
      <c r="AQ57" s="104" t="s">
        <v>136</v>
      </c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5">
        <v>1800</v>
      </c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  <c r="BT57" s="105"/>
      <c r="BU57" s="95">
        <v>1800</v>
      </c>
      <c r="BV57" s="95"/>
      <c r="BW57" s="95"/>
      <c r="BX57" s="95"/>
      <c r="BY57" s="95"/>
      <c r="BZ57" s="95"/>
      <c r="CA57" s="95"/>
      <c r="CB57" s="95"/>
      <c r="CC57" s="95"/>
      <c r="CD57" s="95"/>
      <c r="CE57" s="95"/>
      <c r="CF57" s="95"/>
      <c r="CG57" s="95"/>
      <c r="CH57" s="95">
        <f>1338.49+100+100</f>
        <v>1538.49</v>
      </c>
      <c r="CI57" s="95"/>
      <c r="CJ57" s="95"/>
      <c r="CK57" s="95"/>
      <c r="CL57" s="95"/>
      <c r="CM57" s="95"/>
      <c r="CN57" s="95"/>
      <c r="CO57" s="95"/>
      <c r="CP57" s="95"/>
      <c r="CQ57" s="95"/>
      <c r="CR57" s="95"/>
      <c r="CS57" s="95"/>
      <c r="CT57" s="95"/>
      <c r="CU57" s="95"/>
      <c r="CV57" s="95"/>
      <c r="CW57" s="95"/>
      <c r="CX57" s="94"/>
      <c r="CY57" s="94"/>
      <c r="CZ57" s="94"/>
      <c r="DA57" s="94"/>
      <c r="DB57" s="94"/>
      <c r="DC57" s="94"/>
      <c r="DD57" s="94"/>
      <c r="DE57" s="94"/>
      <c r="DF57" s="94"/>
      <c r="DG57" s="94"/>
      <c r="DH57" s="94"/>
      <c r="DI57" s="94"/>
      <c r="DJ57" s="94"/>
      <c r="DK57" s="94" t="s">
        <v>147</v>
      </c>
      <c r="DL57" s="94"/>
      <c r="DM57" s="94"/>
      <c r="DN57" s="94"/>
      <c r="DO57" s="94"/>
      <c r="DP57" s="94"/>
      <c r="DQ57" s="94"/>
      <c r="DR57" s="94"/>
      <c r="DS57" s="94"/>
      <c r="DT57" s="94"/>
      <c r="DU57" s="94"/>
      <c r="DV57" s="94"/>
      <c r="DW57" s="94"/>
      <c r="DX57" s="95">
        <f aca="true" t="shared" si="0" ref="DX57:DX87">CH57</f>
        <v>1538.49</v>
      </c>
      <c r="DY57" s="95"/>
      <c r="DZ57" s="95"/>
      <c r="EA57" s="95"/>
      <c r="EB57" s="95"/>
      <c r="EC57" s="95"/>
      <c r="ED57" s="95"/>
      <c r="EE57" s="95"/>
      <c r="EF57" s="95"/>
      <c r="EG57" s="95"/>
      <c r="EH57" s="95"/>
      <c r="EI57" s="95"/>
      <c r="EJ57" s="95"/>
      <c r="EK57" s="95">
        <f aca="true" t="shared" si="1" ref="EK57:EK70">BU57-CH57</f>
        <v>261.51</v>
      </c>
      <c r="EL57" s="95"/>
      <c r="EM57" s="95"/>
      <c r="EN57" s="95"/>
      <c r="EO57" s="95"/>
      <c r="EP57" s="95"/>
      <c r="EQ57" s="95"/>
      <c r="ER57" s="95"/>
      <c r="ES57" s="95"/>
      <c r="ET57" s="95"/>
      <c r="EU57" s="95"/>
      <c r="EV57" s="95"/>
      <c r="EW57" s="95"/>
      <c r="EX57" s="116"/>
      <c r="EY57" s="116"/>
      <c r="EZ57" s="116"/>
      <c r="FA57" s="116"/>
      <c r="FB57" s="116"/>
      <c r="FC57" s="116"/>
      <c r="FD57" s="116"/>
      <c r="FE57" s="116"/>
      <c r="FF57" s="116"/>
      <c r="FG57" s="116"/>
      <c r="FH57" s="116"/>
      <c r="FI57" s="116"/>
      <c r="FJ57" s="332"/>
    </row>
    <row r="58" spans="1:166" s="9" customFormat="1" ht="14.25" customHeight="1">
      <c r="A58" s="96" t="s">
        <v>168</v>
      </c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8"/>
      <c r="AK58" s="111"/>
      <c r="AL58" s="113"/>
      <c r="AM58" s="113"/>
      <c r="AN58" s="113"/>
      <c r="AO58" s="113"/>
      <c r="AP58" s="113"/>
      <c r="AQ58" s="104" t="s">
        <v>143</v>
      </c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5">
        <v>2200</v>
      </c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  <c r="BU58" s="95">
        <v>2200</v>
      </c>
      <c r="BV58" s="95"/>
      <c r="BW58" s="95"/>
      <c r="BX58" s="95"/>
      <c r="BY58" s="95"/>
      <c r="BZ58" s="95"/>
      <c r="CA58" s="95"/>
      <c r="CB58" s="95"/>
      <c r="CC58" s="95"/>
      <c r="CD58" s="95"/>
      <c r="CE58" s="95"/>
      <c r="CF58" s="95"/>
      <c r="CG58" s="95"/>
      <c r="CH58" s="95"/>
      <c r="CI58" s="95"/>
      <c r="CJ58" s="95"/>
      <c r="CK58" s="95"/>
      <c r="CL58" s="95"/>
      <c r="CM58" s="95"/>
      <c r="CN58" s="95"/>
      <c r="CO58" s="95"/>
      <c r="CP58" s="95"/>
      <c r="CQ58" s="95"/>
      <c r="CR58" s="95"/>
      <c r="CS58" s="95"/>
      <c r="CT58" s="95"/>
      <c r="CU58" s="95"/>
      <c r="CV58" s="95"/>
      <c r="CW58" s="95"/>
      <c r="CX58" s="94"/>
      <c r="CY58" s="94"/>
      <c r="CZ58" s="94"/>
      <c r="DA58" s="94"/>
      <c r="DB58" s="94"/>
      <c r="DC58" s="94"/>
      <c r="DD58" s="94"/>
      <c r="DE58" s="94"/>
      <c r="DF58" s="94"/>
      <c r="DG58" s="94"/>
      <c r="DH58" s="94"/>
      <c r="DI58" s="94"/>
      <c r="DJ58" s="94"/>
      <c r="DK58" s="94"/>
      <c r="DL58" s="94"/>
      <c r="DM58" s="94"/>
      <c r="DN58" s="94"/>
      <c r="DO58" s="94"/>
      <c r="DP58" s="94"/>
      <c r="DQ58" s="94"/>
      <c r="DR58" s="94"/>
      <c r="DS58" s="94"/>
      <c r="DT58" s="94"/>
      <c r="DU58" s="94"/>
      <c r="DV58" s="94"/>
      <c r="DW58" s="94"/>
      <c r="DX58" s="95">
        <f t="shared" si="0"/>
        <v>0</v>
      </c>
      <c r="DY58" s="95"/>
      <c r="DZ58" s="95"/>
      <c r="EA58" s="95"/>
      <c r="EB58" s="95"/>
      <c r="EC58" s="95"/>
      <c r="ED58" s="95"/>
      <c r="EE58" s="95"/>
      <c r="EF58" s="95"/>
      <c r="EG58" s="95"/>
      <c r="EH58" s="95"/>
      <c r="EI58" s="95"/>
      <c r="EJ58" s="95"/>
      <c r="EK58" s="95">
        <f t="shared" si="1"/>
        <v>2200</v>
      </c>
      <c r="EL58" s="95"/>
      <c r="EM58" s="95"/>
      <c r="EN58" s="95"/>
      <c r="EO58" s="95"/>
      <c r="EP58" s="95"/>
      <c r="EQ58" s="95"/>
      <c r="ER58" s="95"/>
      <c r="ES58" s="95"/>
      <c r="ET58" s="95"/>
      <c r="EU58" s="95"/>
      <c r="EV58" s="95"/>
      <c r="EW58" s="95"/>
      <c r="EX58" s="116"/>
      <c r="EY58" s="116"/>
      <c r="EZ58" s="116"/>
      <c r="FA58" s="116"/>
      <c r="FB58" s="116"/>
      <c r="FC58" s="116"/>
      <c r="FD58" s="116"/>
      <c r="FE58" s="116"/>
      <c r="FF58" s="116"/>
      <c r="FG58" s="116"/>
      <c r="FH58" s="116"/>
      <c r="FI58" s="116"/>
      <c r="FJ58" s="332"/>
    </row>
    <row r="59" spans="1:166" s="9" customFormat="1" ht="14.25" customHeight="1">
      <c r="A59" s="96" t="s">
        <v>169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8"/>
      <c r="AK59" s="111"/>
      <c r="AL59" s="113"/>
      <c r="AM59" s="113"/>
      <c r="AN59" s="113"/>
      <c r="AO59" s="113"/>
      <c r="AP59" s="113"/>
      <c r="AQ59" s="104" t="s">
        <v>137</v>
      </c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5">
        <f>660+32300+900</f>
        <v>33860</v>
      </c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  <c r="BT59" s="105"/>
      <c r="BU59" s="95">
        <f>660+32300+900</f>
        <v>33860</v>
      </c>
      <c r="BV59" s="95"/>
      <c r="BW59" s="95"/>
      <c r="BX59" s="95"/>
      <c r="BY59" s="95"/>
      <c r="BZ59" s="95"/>
      <c r="CA59" s="95"/>
      <c r="CB59" s="95"/>
      <c r="CC59" s="95"/>
      <c r="CD59" s="95"/>
      <c r="CE59" s="95"/>
      <c r="CF59" s="95"/>
      <c r="CG59" s="95"/>
      <c r="CH59" s="95">
        <f>4604.38+2235.57+2364.96+41.6+2366.2+58.94+2153.8+2331.09+2420.42+2552.05+12.11+2252.03+246.49+2355.1+4900+2754.06</f>
        <v>33648.799999999996</v>
      </c>
      <c r="CI59" s="95"/>
      <c r="CJ59" s="95"/>
      <c r="CK59" s="95"/>
      <c r="CL59" s="95"/>
      <c r="CM59" s="95"/>
      <c r="CN59" s="95"/>
      <c r="CO59" s="95"/>
      <c r="CP59" s="95"/>
      <c r="CQ59" s="95"/>
      <c r="CR59" s="95"/>
      <c r="CS59" s="95"/>
      <c r="CT59" s="95"/>
      <c r="CU59" s="95"/>
      <c r="CV59" s="95"/>
      <c r="CW59" s="95"/>
      <c r="CX59" s="94"/>
      <c r="CY59" s="94"/>
      <c r="CZ59" s="94"/>
      <c r="DA59" s="94"/>
      <c r="DB59" s="94"/>
      <c r="DC59" s="94"/>
      <c r="DD59" s="94"/>
      <c r="DE59" s="94"/>
      <c r="DF59" s="94"/>
      <c r="DG59" s="94"/>
      <c r="DH59" s="94"/>
      <c r="DI59" s="94"/>
      <c r="DJ59" s="94"/>
      <c r="DK59" s="94"/>
      <c r="DL59" s="94"/>
      <c r="DM59" s="94"/>
      <c r="DN59" s="94"/>
      <c r="DO59" s="94"/>
      <c r="DP59" s="94"/>
      <c r="DQ59" s="94"/>
      <c r="DR59" s="94"/>
      <c r="DS59" s="94"/>
      <c r="DT59" s="94"/>
      <c r="DU59" s="94"/>
      <c r="DV59" s="94"/>
      <c r="DW59" s="94"/>
      <c r="DX59" s="95">
        <f t="shared" si="0"/>
        <v>33648.799999999996</v>
      </c>
      <c r="DY59" s="95"/>
      <c r="DZ59" s="95"/>
      <c r="EA59" s="95"/>
      <c r="EB59" s="95"/>
      <c r="EC59" s="95"/>
      <c r="ED59" s="95"/>
      <c r="EE59" s="95"/>
      <c r="EF59" s="95"/>
      <c r="EG59" s="95"/>
      <c r="EH59" s="95"/>
      <c r="EI59" s="95"/>
      <c r="EJ59" s="95"/>
      <c r="EK59" s="95">
        <f t="shared" si="1"/>
        <v>211.20000000000437</v>
      </c>
      <c r="EL59" s="95"/>
      <c r="EM59" s="95"/>
      <c r="EN59" s="95"/>
      <c r="EO59" s="95"/>
      <c r="EP59" s="95"/>
      <c r="EQ59" s="95"/>
      <c r="ER59" s="95"/>
      <c r="ES59" s="95"/>
      <c r="ET59" s="95"/>
      <c r="EU59" s="95"/>
      <c r="EV59" s="95"/>
      <c r="EW59" s="95"/>
      <c r="EX59" s="116"/>
      <c r="EY59" s="116"/>
      <c r="EZ59" s="116"/>
      <c r="FA59" s="116"/>
      <c r="FB59" s="116"/>
      <c r="FC59" s="116"/>
      <c r="FD59" s="116"/>
      <c r="FE59" s="116"/>
      <c r="FF59" s="116"/>
      <c r="FG59" s="116"/>
      <c r="FH59" s="116"/>
      <c r="FI59" s="116"/>
      <c r="FJ59" s="332"/>
    </row>
    <row r="60" spans="1:166" s="9" customFormat="1" ht="13.5" customHeight="1">
      <c r="A60" s="96" t="s">
        <v>169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8"/>
      <c r="AK60" s="111"/>
      <c r="AL60" s="113"/>
      <c r="AM60" s="113"/>
      <c r="AN60" s="113"/>
      <c r="AO60" s="113"/>
      <c r="AP60" s="113"/>
      <c r="AQ60" s="112" t="s">
        <v>151</v>
      </c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3"/>
      <c r="BC60" s="105">
        <f>516000-30000-41234.12</f>
        <v>444765.88</v>
      </c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95">
        <f>BC60</f>
        <v>444765.88</v>
      </c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>
        <f>258430.16+64099.28+72015.92</f>
        <v>394545.36</v>
      </c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4" t="s">
        <v>147</v>
      </c>
      <c r="CY60" s="94"/>
      <c r="CZ60" s="94"/>
      <c r="DA60" s="94"/>
      <c r="DB60" s="94"/>
      <c r="DC60" s="94"/>
      <c r="DD60" s="94"/>
      <c r="DE60" s="94"/>
      <c r="DF60" s="94"/>
      <c r="DG60" s="94"/>
      <c r="DH60" s="94"/>
      <c r="DI60" s="94"/>
      <c r="DJ60" s="94"/>
      <c r="DK60" s="94"/>
      <c r="DL60" s="94"/>
      <c r="DM60" s="94"/>
      <c r="DN60" s="94"/>
      <c r="DO60" s="94"/>
      <c r="DP60" s="94"/>
      <c r="DQ60" s="94"/>
      <c r="DR60" s="94"/>
      <c r="DS60" s="94"/>
      <c r="DT60" s="94"/>
      <c r="DU60" s="94"/>
      <c r="DV60" s="94"/>
      <c r="DW60" s="94"/>
      <c r="DX60" s="95">
        <f t="shared" si="0"/>
        <v>394545.36</v>
      </c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>
        <f t="shared" si="1"/>
        <v>50220.52000000002</v>
      </c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116"/>
      <c r="EY60" s="116"/>
      <c r="EZ60" s="116"/>
      <c r="FA60" s="116"/>
      <c r="FB60" s="116"/>
      <c r="FC60" s="116"/>
      <c r="FD60" s="116"/>
      <c r="FE60" s="116"/>
      <c r="FF60" s="116"/>
      <c r="FG60" s="116"/>
      <c r="FH60" s="116"/>
      <c r="FI60" s="116"/>
      <c r="FJ60" s="332"/>
    </row>
    <row r="61" spans="1:166" ht="14.25" customHeight="1">
      <c r="A61" s="96" t="s">
        <v>169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8"/>
      <c r="AK61" s="110"/>
      <c r="AL61" s="110"/>
      <c r="AM61" s="110"/>
      <c r="AN61" s="110"/>
      <c r="AO61" s="110"/>
      <c r="AP61" s="111"/>
      <c r="AQ61" s="112" t="s">
        <v>152</v>
      </c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3"/>
      <c r="BC61" s="105">
        <f>307500+60500</f>
        <v>368000</v>
      </c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  <c r="BT61" s="105"/>
      <c r="BU61" s="95">
        <f>BC61</f>
        <v>368000</v>
      </c>
      <c r="BV61" s="95"/>
      <c r="BW61" s="95"/>
      <c r="BX61" s="95"/>
      <c r="BY61" s="95"/>
      <c r="BZ61" s="95"/>
      <c r="CA61" s="95"/>
      <c r="CB61" s="95"/>
      <c r="CC61" s="95"/>
      <c r="CD61" s="95"/>
      <c r="CE61" s="95"/>
      <c r="CF61" s="95"/>
      <c r="CG61" s="95"/>
      <c r="CH61" s="95">
        <f>29650.63+22349.37+5503.45+28950.08+33819.56+18726.91+7481.53+28184.63+35474.09+3800+30965.79+29699.28+31479.57+1415.11+60500</f>
        <v>368000</v>
      </c>
      <c r="CI61" s="95"/>
      <c r="CJ61" s="95"/>
      <c r="CK61" s="95"/>
      <c r="CL61" s="95"/>
      <c r="CM61" s="95"/>
      <c r="CN61" s="95"/>
      <c r="CO61" s="95"/>
      <c r="CP61" s="95"/>
      <c r="CQ61" s="95"/>
      <c r="CR61" s="95"/>
      <c r="CS61" s="95"/>
      <c r="CT61" s="95"/>
      <c r="CU61" s="95"/>
      <c r="CV61" s="95"/>
      <c r="CW61" s="95"/>
      <c r="CX61" s="94"/>
      <c r="CY61" s="94"/>
      <c r="CZ61" s="94"/>
      <c r="DA61" s="94"/>
      <c r="DB61" s="94"/>
      <c r="DC61" s="94"/>
      <c r="DD61" s="94"/>
      <c r="DE61" s="94"/>
      <c r="DF61" s="94"/>
      <c r="DG61" s="94"/>
      <c r="DH61" s="94"/>
      <c r="DI61" s="94"/>
      <c r="DJ61" s="94"/>
      <c r="DK61" s="108"/>
      <c r="DL61" s="109"/>
      <c r="DM61" s="109"/>
      <c r="DN61" s="109"/>
      <c r="DO61" s="109"/>
      <c r="DP61" s="109"/>
      <c r="DQ61" s="109"/>
      <c r="DR61" s="109"/>
      <c r="DS61" s="109"/>
      <c r="DT61" s="109"/>
      <c r="DU61" s="109"/>
      <c r="DV61" s="109"/>
      <c r="DW61" s="114"/>
      <c r="DX61" s="95">
        <f t="shared" si="0"/>
        <v>368000</v>
      </c>
      <c r="DY61" s="95"/>
      <c r="DZ61" s="95"/>
      <c r="EA61" s="95"/>
      <c r="EB61" s="95"/>
      <c r="EC61" s="95"/>
      <c r="ED61" s="95"/>
      <c r="EE61" s="95"/>
      <c r="EF61" s="95"/>
      <c r="EG61" s="95"/>
      <c r="EH61" s="95"/>
      <c r="EI61" s="95"/>
      <c r="EJ61" s="95"/>
      <c r="EK61" s="95">
        <f t="shared" si="1"/>
        <v>0</v>
      </c>
      <c r="EL61" s="95"/>
      <c r="EM61" s="95"/>
      <c r="EN61" s="95"/>
      <c r="EO61" s="95"/>
      <c r="EP61" s="95"/>
      <c r="EQ61" s="95"/>
      <c r="ER61" s="95"/>
      <c r="ES61" s="95"/>
      <c r="ET61" s="95"/>
      <c r="EU61" s="95"/>
      <c r="EV61" s="95"/>
      <c r="EW61" s="95"/>
      <c r="EX61" s="117"/>
      <c r="EY61" s="118"/>
      <c r="EZ61" s="118"/>
      <c r="FA61" s="118"/>
      <c r="FB61" s="118"/>
      <c r="FC61" s="118"/>
      <c r="FD61" s="118"/>
      <c r="FE61" s="118"/>
      <c r="FF61" s="118"/>
      <c r="FG61" s="118"/>
      <c r="FH61" s="118"/>
      <c r="FI61" s="118"/>
      <c r="FJ61" s="335"/>
    </row>
    <row r="62" spans="1:166" ht="15" customHeight="1">
      <c r="A62" s="96" t="s">
        <v>169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8"/>
      <c r="AK62" s="111"/>
      <c r="AL62" s="113"/>
      <c r="AM62" s="113"/>
      <c r="AN62" s="113"/>
      <c r="AO62" s="113"/>
      <c r="AP62" s="113"/>
      <c r="AQ62" s="112" t="s">
        <v>153</v>
      </c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3"/>
      <c r="BC62" s="105">
        <f>135100-38100-19265.88</f>
        <v>77734.12</v>
      </c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95">
        <f>BC62</f>
        <v>77734.12</v>
      </c>
      <c r="BV62" s="95"/>
      <c r="BW62" s="95"/>
      <c r="BX62" s="95"/>
      <c r="BY62" s="95"/>
      <c r="BZ62" s="95"/>
      <c r="CA62" s="95"/>
      <c r="CB62" s="95"/>
      <c r="CC62" s="95"/>
      <c r="CD62" s="95"/>
      <c r="CE62" s="95"/>
      <c r="CF62" s="95"/>
      <c r="CG62" s="95"/>
      <c r="CH62" s="95">
        <f>12734.12+5292.78+6655.28+4873.56+6429.47+8367.53+7394.57+7329.7+7783.75+7394.57+3437.83</f>
        <v>77693.15999999999</v>
      </c>
      <c r="CI62" s="95"/>
      <c r="CJ62" s="95"/>
      <c r="CK62" s="95"/>
      <c r="CL62" s="95"/>
      <c r="CM62" s="95"/>
      <c r="CN62" s="95"/>
      <c r="CO62" s="95"/>
      <c r="CP62" s="95"/>
      <c r="CQ62" s="95"/>
      <c r="CR62" s="95"/>
      <c r="CS62" s="95"/>
      <c r="CT62" s="95"/>
      <c r="CU62" s="95"/>
      <c r="CV62" s="95"/>
      <c r="CW62" s="95"/>
      <c r="CX62" s="94"/>
      <c r="CY62" s="94"/>
      <c r="CZ62" s="94"/>
      <c r="DA62" s="94"/>
      <c r="DB62" s="94"/>
      <c r="DC62" s="94"/>
      <c r="DD62" s="94"/>
      <c r="DE62" s="94"/>
      <c r="DF62" s="94"/>
      <c r="DG62" s="94"/>
      <c r="DH62" s="94"/>
      <c r="DI62" s="94"/>
      <c r="DJ62" s="94"/>
      <c r="DK62" s="94"/>
      <c r="DL62" s="94"/>
      <c r="DM62" s="94"/>
      <c r="DN62" s="94"/>
      <c r="DO62" s="94"/>
      <c r="DP62" s="94"/>
      <c r="DQ62" s="94"/>
      <c r="DR62" s="94"/>
      <c r="DS62" s="94"/>
      <c r="DT62" s="94"/>
      <c r="DU62" s="94"/>
      <c r="DV62" s="94"/>
      <c r="DW62" s="94"/>
      <c r="DX62" s="95">
        <f t="shared" si="0"/>
        <v>77693.15999999999</v>
      </c>
      <c r="DY62" s="95"/>
      <c r="DZ62" s="95"/>
      <c r="EA62" s="95"/>
      <c r="EB62" s="95"/>
      <c r="EC62" s="95"/>
      <c r="ED62" s="95"/>
      <c r="EE62" s="95"/>
      <c r="EF62" s="95"/>
      <c r="EG62" s="95"/>
      <c r="EH62" s="95"/>
      <c r="EI62" s="95"/>
      <c r="EJ62" s="95"/>
      <c r="EK62" s="95">
        <f t="shared" si="1"/>
        <v>40.9600000000064</v>
      </c>
      <c r="EL62" s="95"/>
      <c r="EM62" s="95"/>
      <c r="EN62" s="95"/>
      <c r="EO62" s="95"/>
      <c r="EP62" s="95"/>
      <c r="EQ62" s="95"/>
      <c r="ER62" s="95"/>
      <c r="ES62" s="95"/>
      <c r="ET62" s="95"/>
      <c r="EU62" s="95"/>
      <c r="EV62" s="95"/>
      <c r="EW62" s="95"/>
      <c r="EX62" s="116"/>
      <c r="EY62" s="116"/>
      <c r="EZ62" s="116"/>
      <c r="FA62" s="116"/>
      <c r="FB62" s="116"/>
      <c r="FC62" s="116"/>
      <c r="FD62" s="116"/>
      <c r="FE62" s="116"/>
      <c r="FF62" s="116"/>
      <c r="FG62" s="116"/>
      <c r="FH62" s="116"/>
      <c r="FI62" s="116"/>
      <c r="FJ62" s="332"/>
    </row>
    <row r="63" spans="1:166" ht="15" customHeight="1">
      <c r="A63" s="96" t="s">
        <v>169</v>
      </c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8"/>
      <c r="AK63" s="111"/>
      <c r="AL63" s="113"/>
      <c r="AM63" s="113"/>
      <c r="AN63" s="113"/>
      <c r="AO63" s="113"/>
      <c r="AP63" s="113"/>
      <c r="AQ63" s="112" t="s">
        <v>138</v>
      </c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3"/>
      <c r="BC63" s="105">
        <f>38100+217200-10690-660-900-10000</f>
        <v>233050</v>
      </c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  <c r="BT63" s="105"/>
      <c r="BU63" s="95">
        <f>38100+217200-10690-660-900-10000</f>
        <v>233050</v>
      </c>
      <c r="BV63" s="95"/>
      <c r="BW63" s="95"/>
      <c r="BX63" s="95"/>
      <c r="BY63" s="95"/>
      <c r="BZ63" s="95"/>
      <c r="CA63" s="95"/>
      <c r="CB63" s="95"/>
      <c r="CC63" s="95"/>
      <c r="CD63" s="95"/>
      <c r="CE63" s="95"/>
      <c r="CF63" s="95"/>
      <c r="CG63" s="95"/>
      <c r="CH63" s="95">
        <f>188101.63+4748+5000+5323+1125+4445+1591.4+1875</f>
        <v>212209.03</v>
      </c>
      <c r="CI63" s="95"/>
      <c r="CJ63" s="95"/>
      <c r="CK63" s="95"/>
      <c r="CL63" s="95"/>
      <c r="CM63" s="95"/>
      <c r="CN63" s="95"/>
      <c r="CO63" s="95"/>
      <c r="CP63" s="95"/>
      <c r="CQ63" s="95"/>
      <c r="CR63" s="95"/>
      <c r="CS63" s="95"/>
      <c r="CT63" s="95"/>
      <c r="CU63" s="95"/>
      <c r="CV63" s="95"/>
      <c r="CW63" s="95"/>
      <c r="CX63" s="94"/>
      <c r="CY63" s="94"/>
      <c r="CZ63" s="94"/>
      <c r="DA63" s="94"/>
      <c r="DB63" s="94"/>
      <c r="DC63" s="94"/>
      <c r="DD63" s="94"/>
      <c r="DE63" s="94"/>
      <c r="DF63" s="94"/>
      <c r="DG63" s="94"/>
      <c r="DH63" s="94"/>
      <c r="DI63" s="94"/>
      <c r="DJ63" s="94"/>
      <c r="DK63" s="94" t="s">
        <v>147</v>
      </c>
      <c r="DL63" s="94"/>
      <c r="DM63" s="94"/>
      <c r="DN63" s="94"/>
      <c r="DO63" s="94"/>
      <c r="DP63" s="94"/>
      <c r="DQ63" s="94"/>
      <c r="DR63" s="94"/>
      <c r="DS63" s="94"/>
      <c r="DT63" s="94"/>
      <c r="DU63" s="94"/>
      <c r="DV63" s="94"/>
      <c r="DW63" s="94"/>
      <c r="DX63" s="95">
        <f t="shared" si="0"/>
        <v>212209.03</v>
      </c>
      <c r="DY63" s="95"/>
      <c r="DZ63" s="95"/>
      <c r="EA63" s="95"/>
      <c r="EB63" s="95"/>
      <c r="EC63" s="95"/>
      <c r="ED63" s="95"/>
      <c r="EE63" s="95"/>
      <c r="EF63" s="95"/>
      <c r="EG63" s="95"/>
      <c r="EH63" s="95"/>
      <c r="EI63" s="95"/>
      <c r="EJ63" s="95"/>
      <c r="EK63" s="95">
        <f>BU63-CH63</f>
        <v>20840.97</v>
      </c>
      <c r="EL63" s="95"/>
      <c r="EM63" s="95"/>
      <c r="EN63" s="95"/>
      <c r="EO63" s="95"/>
      <c r="EP63" s="95"/>
      <c r="EQ63" s="95"/>
      <c r="ER63" s="95"/>
      <c r="ES63" s="95"/>
      <c r="ET63" s="95"/>
      <c r="EU63" s="95"/>
      <c r="EV63" s="95"/>
      <c r="EW63" s="95"/>
      <c r="EX63" s="116"/>
      <c r="EY63" s="116"/>
      <c r="EZ63" s="116"/>
      <c r="FA63" s="116"/>
      <c r="FB63" s="116"/>
      <c r="FC63" s="116"/>
      <c r="FD63" s="116"/>
      <c r="FE63" s="116"/>
      <c r="FF63" s="116"/>
      <c r="FG63" s="116"/>
      <c r="FH63" s="116"/>
      <c r="FI63" s="116"/>
      <c r="FJ63" s="332"/>
    </row>
    <row r="64" spans="1:166" ht="15" customHeight="1">
      <c r="A64" s="96" t="s">
        <v>169</v>
      </c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8"/>
      <c r="AK64" s="111"/>
      <c r="AL64" s="113"/>
      <c r="AM64" s="113"/>
      <c r="AN64" s="113"/>
      <c r="AO64" s="113"/>
      <c r="AP64" s="113"/>
      <c r="AQ64" s="112" t="s">
        <v>139</v>
      </c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3"/>
      <c r="BC64" s="105">
        <f>10000+274000</f>
        <v>284000</v>
      </c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  <c r="BT64" s="105"/>
      <c r="BU64" s="95">
        <f>10000+274000</f>
        <v>284000</v>
      </c>
      <c r="BV64" s="95"/>
      <c r="BW64" s="95"/>
      <c r="BX64" s="95"/>
      <c r="BY64" s="95"/>
      <c r="BZ64" s="95"/>
      <c r="CA64" s="95"/>
      <c r="CB64" s="95"/>
      <c r="CC64" s="95"/>
      <c r="CD64" s="95"/>
      <c r="CE64" s="95"/>
      <c r="CF64" s="95"/>
      <c r="CG64" s="95"/>
      <c r="CH64" s="95">
        <f>183778.5+7320+2000+2500+5320+900+11755.5+27429.5+36271.9</f>
        <v>277275.4</v>
      </c>
      <c r="CI64" s="95"/>
      <c r="CJ64" s="95"/>
      <c r="CK64" s="95"/>
      <c r="CL64" s="95"/>
      <c r="CM64" s="95"/>
      <c r="CN64" s="95"/>
      <c r="CO64" s="95"/>
      <c r="CP64" s="95"/>
      <c r="CQ64" s="95"/>
      <c r="CR64" s="95"/>
      <c r="CS64" s="95"/>
      <c r="CT64" s="95"/>
      <c r="CU64" s="95"/>
      <c r="CV64" s="95"/>
      <c r="CW64" s="95"/>
      <c r="CX64" s="94"/>
      <c r="CY64" s="94"/>
      <c r="CZ64" s="94"/>
      <c r="DA64" s="94"/>
      <c r="DB64" s="94"/>
      <c r="DC64" s="94"/>
      <c r="DD64" s="94"/>
      <c r="DE64" s="94"/>
      <c r="DF64" s="94"/>
      <c r="DG64" s="94"/>
      <c r="DH64" s="94"/>
      <c r="DI64" s="94"/>
      <c r="DJ64" s="94"/>
      <c r="DK64" s="94" t="s">
        <v>147</v>
      </c>
      <c r="DL64" s="94"/>
      <c r="DM64" s="94"/>
      <c r="DN64" s="94"/>
      <c r="DO64" s="94"/>
      <c r="DP64" s="94"/>
      <c r="DQ64" s="94"/>
      <c r="DR64" s="94"/>
      <c r="DS64" s="94"/>
      <c r="DT64" s="94"/>
      <c r="DU64" s="94"/>
      <c r="DV64" s="94"/>
      <c r="DW64" s="94"/>
      <c r="DX64" s="95">
        <f t="shared" si="0"/>
        <v>277275.4</v>
      </c>
      <c r="DY64" s="95"/>
      <c r="DZ64" s="95"/>
      <c r="EA64" s="95"/>
      <c r="EB64" s="95"/>
      <c r="EC64" s="95"/>
      <c r="ED64" s="95"/>
      <c r="EE64" s="95"/>
      <c r="EF64" s="95"/>
      <c r="EG64" s="95"/>
      <c r="EH64" s="95"/>
      <c r="EI64" s="95"/>
      <c r="EJ64" s="95"/>
      <c r="EK64" s="95">
        <f t="shared" si="1"/>
        <v>6724.599999999977</v>
      </c>
      <c r="EL64" s="95"/>
      <c r="EM64" s="95"/>
      <c r="EN64" s="95"/>
      <c r="EO64" s="95"/>
      <c r="EP64" s="95"/>
      <c r="EQ64" s="95"/>
      <c r="ER64" s="95"/>
      <c r="ES64" s="95"/>
      <c r="ET64" s="95"/>
      <c r="EU64" s="95"/>
      <c r="EV64" s="95"/>
      <c r="EW64" s="95"/>
      <c r="EX64" s="116"/>
      <c r="EY64" s="116"/>
      <c r="EZ64" s="116"/>
      <c r="FA64" s="116"/>
      <c r="FB64" s="116"/>
      <c r="FC64" s="116"/>
      <c r="FD64" s="116"/>
      <c r="FE64" s="116"/>
      <c r="FF64" s="116"/>
      <c r="FG64" s="116"/>
      <c r="FH64" s="116"/>
      <c r="FI64" s="116"/>
      <c r="FJ64" s="332"/>
    </row>
    <row r="65" spans="1:166" ht="15" customHeight="1">
      <c r="A65" s="96" t="s">
        <v>169</v>
      </c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8"/>
      <c r="AK65" s="111"/>
      <c r="AL65" s="113"/>
      <c r="AM65" s="113"/>
      <c r="AN65" s="113"/>
      <c r="AO65" s="113"/>
      <c r="AP65" s="113"/>
      <c r="AQ65" s="112" t="s">
        <v>162</v>
      </c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3"/>
      <c r="BC65" s="105">
        <v>5800</v>
      </c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  <c r="BT65" s="105"/>
      <c r="BU65" s="95">
        <v>5800</v>
      </c>
      <c r="BV65" s="95"/>
      <c r="BW65" s="95"/>
      <c r="BX65" s="95"/>
      <c r="BY65" s="95"/>
      <c r="BZ65" s="95"/>
      <c r="CA65" s="95"/>
      <c r="CB65" s="95"/>
      <c r="CC65" s="95"/>
      <c r="CD65" s="95"/>
      <c r="CE65" s="95"/>
      <c r="CF65" s="95"/>
      <c r="CG65" s="95"/>
      <c r="CH65" s="95">
        <f>2367.59+466.74+471.74</f>
        <v>3306.0699999999997</v>
      </c>
      <c r="CI65" s="95"/>
      <c r="CJ65" s="95"/>
      <c r="CK65" s="95"/>
      <c r="CL65" s="95"/>
      <c r="CM65" s="95"/>
      <c r="CN65" s="95"/>
      <c r="CO65" s="95"/>
      <c r="CP65" s="95"/>
      <c r="CQ65" s="95"/>
      <c r="CR65" s="95"/>
      <c r="CS65" s="95"/>
      <c r="CT65" s="95"/>
      <c r="CU65" s="95"/>
      <c r="CV65" s="95"/>
      <c r="CW65" s="95"/>
      <c r="CX65" s="94"/>
      <c r="CY65" s="94"/>
      <c r="CZ65" s="94"/>
      <c r="DA65" s="94"/>
      <c r="DB65" s="94"/>
      <c r="DC65" s="94"/>
      <c r="DD65" s="94"/>
      <c r="DE65" s="94"/>
      <c r="DF65" s="94"/>
      <c r="DG65" s="94"/>
      <c r="DH65" s="94"/>
      <c r="DI65" s="94"/>
      <c r="DJ65" s="94"/>
      <c r="DK65" s="94"/>
      <c r="DL65" s="94"/>
      <c r="DM65" s="94"/>
      <c r="DN65" s="94"/>
      <c r="DO65" s="94"/>
      <c r="DP65" s="94"/>
      <c r="DQ65" s="94"/>
      <c r="DR65" s="94"/>
      <c r="DS65" s="94"/>
      <c r="DT65" s="94"/>
      <c r="DU65" s="94"/>
      <c r="DV65" s="94"/>
      <c r="DW65" s="94"/>
      <c r="DX65" s="95">
        <f t="shared" si="0"/>
        <v>3306.0699999999997</v>
      </c>
      <c r="DY65" s="95"/>
      <c r="DZ65" s="95"/>
      <c r="EA65" s="95"/>
      <c r="EB65" s="95"/>
      <c r="EC65" s="95"/>
      <c r="ED65" s="95"/>
      <c r="EE65" s="95"/>
      <c r="EF65" s="95"/>
      <c r="EG65" s="95"/>
      <c r="EH65" s="95"/>
      <c r="EI65" s="95"/>
      <c r="EJ65" s="95"/>
      <c r="EK65" s="95">
        <f t="shared" si="1"/>
        <v>2493.9300000000003</v>
      </c>
      <c r="EL65" s="95"/>
      <c r="EM65" s="95"/>
      <c r="EN65" s="95"/>
      <c r="EO65" s="95"/>
      <c r="EP65" s="95"/>
      <c r="EQ65" s="95"/>
      <c r="ER65" s="95"/>
      <c r="ES65" s="95"/>
      <c r="ET65" s="95"/>
      <c r="EU65" s="95"/>
      <c r="EV65" s="95"/>
      <c r="EW65" s="95"/>
      <c r="EX65" s="116"/>
      <c r="EY65" s="116"/>
      <c r="EZ65" s="116"/>
      <c r="FA65" s="116"/>
      <c r="FB65" s="116"/>
      <c r="FC65" s="116"/>
      <c r="FD65" s="116"/>
      <c r="FE65" s="116"/>
      <c r="FF65" s="116"/>
      <c r="FG65" s="116"/>
      <c r="FH65" s="116"/>
      <c r="FI65" s="116"/>
      <c r="FJ65" s="332"/>
    </row>
    <row r="66" spans="1:166" ht="15" customHeight="1">
      <c r="A66" s="96" t="s">
        <v>169</v>
      </c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8"/>
      <c r="AK66" s="110"/>
      <c r="AL66" s="333"/>
      <c r="AM66" s="333"/>
      <c r="AN66" s="333"/>
      <c r="AO66" s="333"/>
      <c r="AP66" s="334"/>
      <c r="AQ66" s="112" t="s">
        <v>163</v>
      </c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3"/>
      <c r="BC66" s="105">
        <v>12300</v>
      </c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  <c r="BT66" s="105"/>
      <c r="BU66" s="95">
        <v>12300</v>
      </c>
      <c r="BV66" s="95"/>
      <c r="BW66" s="95"/>
      <c r="BX66" s="95"/>
      <c r="BY66" s="95"/>
      <c r="BZ66" s="95"/>
      <c r="CA66" s="95"/>
      <c r="CB66" s="95"/>
      <c r="CC66" s="95"/>
      <c r="CD66" s="95"/>
      <c r="CE66" s="95"/>
      <c r="CF66" s="95"/>
      <c r="CG66" s="95"/>
      <c r="CH66" s="95">
        <f>7250+5050</f>
        <v>12300</v>
      </c>
      <c r="CI66" s="95"/>
      <c r="CJ66" s="95"/>
      <c r="CK66" s="95"/>
      <c r="CL66" s="95"/>
      <c r="CM66" s="95"/>
      <c r="CN66" s="95"/>
      <c r="CO66" s="95"/>
      <c r="CP66" s="95"/>
      <c r="CQ66" s="95"/>
      <c r="CR66" s="95"/>
      <c r="CS66" s="95"/>
      <c r="CT66" s="95"/>
      <c r="CU66" s="95"/>
      <c r="CV66" s="95"/>
      <c r="CW66" s="95"/>
      <c r="CX66" s="94"/>
      <c r="CY66" s="94"/>
      <c r="CZ66" s="94"/>
      <c r="DA66" s="94"/>
      <c r="DB66" s="94"/>
      <c r="DC66" s="94"/>
      <c r="DD66" s="94"/>
      <c r="DE66" s="94"/>
      <c r="DF66" s="94"/>
      <c r="DG66" s="94"/>
      <c r="DH66" s="94"/>
      <c r="DI66" s="94"/>
      <c r="DJ66" s="94"/>
      <c r="DK66" s="108"/>
      <c r="DL66" s="109"/>
      <c r="DM66" s="109"/>
      <c r="DN66" s="109"/>
      <c r="DO66" s="109"/>
      <c r="DP66" s="109"/>
      <c r="DQ66" s="109"/>
      <c r="DR66" s="109"/>
      <c r="DS66" s="109"/>
      <c r="DT66" s="109"/>
      <c r="DU66" s="109"/>
      <c r="DV66" s="109"/>
      <c r="DW66" s="114"/>
      <c r="DX66" s="95">
        <f t="shared" si="0"/>
        <v>12300</v>
      </c>
      <c r="DY66" s="95"/>
      <c r="DZ66" s="95"/>
      <c r="EA66" s="95"/>
      <c r="EB66" s="95"/>
      <c r="EC66" s="95"/>
      <c r="ED66" s="95"/>
      <c r="EE66" s="95"/>
      <c r="EF66" s="95"/>
      <c r="EG66" s="95"/>
      <c r="EH66" s="95"/>
      <c r="EI66" s="95"/>
      <c r="EJ66" s="95"/>
      <c r="EK66" s="95">
        <f t="shared" si="1"/>
        <v>0</v>
      </c>
      <c r="EL66" s="95"/>
      <c r="EM66" s="95"/>
      <c r="EN66" s="95"/>
      <c r="EO66" s="95"/>
      <c r="EP66" s="95"/>
      <c r="EQ66" s="95"/>
      <c r="ER66" s="95"/>
      <c r="ES66" s="95"/>
      <c r="ET66" s="95"/>
      <c r="EU66" s="95"/>
      <c r="EV66" s="95"/>
      <c r="EW66" s="95"/>
      <c r="EX66" s="117"/>
      <c r="EY66" s="330"/>
      <c r="EZ66" s="330"/>
      <c r="FA66" s="330"/>
      <c r="FB66" s="330"/>
      <c r="FC66" s="330"/>
      <c r="FD66" s="330"/>
      <c r="FE66" s="330"/>
      <c r="FF66" s="330"/>
      <c r="FG66" s="330"/>
      <c r="FH66" s="330"/>
      <c r="FI66" s="330"/>
      <c r="FJ66" s="331"/>
    </row>
    <row r="67" spans="1:166" ht="15" customHeight="1">
      <c r="A67" s="96" t="s">
        <v>169</v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8"/>
      <c r="AK67" s="68"/>
      <c r="AL67" s="71"/>
      <c r="AM67" s="71"/>
      <c r="AN67" s="71"/>
      <c r="AO67" s="71"/>
      <c r="AP67" s="72"/>
      <c r="AQ67" s="57"/>
      <c r="AR67" s="102" t="s">
        <v>140</v>
      </c>
      <c r="AS67" s="102"/>
      <c r="AT67" s="102"/>
      <c r="AU67" s="102"/>
      <c r="AV67" s="102"/>
      <c r="AW67" s="102"/>
      <c r="AX67" s="102"/>
      <c r="AY67" s="102"/>
      <c r="AZ67" s="102"/>
      <c r="BA67" s="102"/>
      <c r="BB67" s="103"/>
      <c r="BC67" s="84"/>
      <c r="BD67" s="99">
        <f>25970+10690+565.35</f>
        <v>37225.35</v>
      </c>
      <c r="BE67" s="100"/>
      <c r="BF67" s="100"/>
      <c r="BG67" s="100"/>
      <c r="BH67" s="100"/>
      <c r="BI67" s="100"/>
      <c r="BJ67" s="100"/>
      <c r="BK67" s="100"/>
      <c r="BL67" s="82"/>
      <c r="BM67" s="84"/>
      <c r="BN67" s="84"/>
      <c r="BO67" s="84"/>
      <c r="BP67" s="84"/>
      <c r="BQ67" s="84"/>
      <c r="BR67" s="84"/>
      <c r="BS67" s="84"/>
      <c r="BT67" s="84"/>
      <c r="BU67" s="91">
        <f>BD67</f>
        <v>37225.35</v>
      </c>
      <c r="BV67" s="92"/>
      <c r="BW67" s="92"/>
      <c r="BX67" s="92"/>
      <c r="BY67" s="92"/>
      <c r="BZ67" s="92"/>
      <c r="CA67" s="92"/>
      <c r="CB67" s="92"/>
      <c r="CC67" s="92"/>
      <c r="CD67" s="92"/>
      <c r="CE67" s="92"/>
      <c r="CF67" s="92"/>
      <c r="CG67" s="93"/>
      <c r="CH67" s="91">
        <f>26535.35+10690</f>
        <v>37225.35</v>
      </c>
      <c r="CI67" s="92"/>
      <c r="CJ67" s="92"/>
      <c r="CK67" s="92"/>
      <c r="CL67" s="92"/>
      <c r="CM67" s="92"/>
      <c r="CN67" s="92"/>
      <c r="CO67" s="92"/>
      <c r="CP67" s="92"/>
      <c r="CQ67" s="92"/>
      <c r="CR67" s="92"/>
      <c r="CS67" s="92"/>
      <c r="CT67" s="92"/>
      <c r="CU67" s="92"/>
      <c r="CV67" s="92"/>
      <c r="CW67" s="93"/>
      <c r="CX67" s="108"/>
      <c r="CY67" s="109"/>
      <c r="CZ67" s="109"/>
      <c r="DA67" s="109"/>
      <c r="DB67" s="109"/>
      <c r="DC67" s="109"/>
      <c r="DD67" s="109"/>
      <c r="DE67" s="109"/>
      <c r="DF67" s="109"/>
      <c r="DG67" s="109"/>
      <c r="DH67" s="109"/>
      <c r="DI67" s="109"/>
      <c r="DJ67" s="109"/>
      <c r="DK67" s="109"/>
      <c r="DL67" s="109"/>
      <c r="DM67" s="109"/>
      <c r="DN67" s="109"/>
      <c r="DO67" s="109"/>
      <c r="DP67" s="55"/>
      <c r="DQ67" s="55"/>
      <c r="DR67" s="55"/>
      <c r="DS67" s="55"/>
      <c r="DT67" s="55"/>
      <c r="DU67" s="55"/>
      <c r="DV67" s="55"/>
      <c r="DW67" s="56"/>
      <c r="DX67" s="91">
        <f>CH67</f>
        <v>37225.35</v>
      </c>
      <c r="DY67" s="92"/>
      <c r="DZ67" s="92"/>
      <c r="EA67" s="92"/>
      <c r="EB67" s="92"/>
      <c r="EC67" s="92"/>
      <c r="ED67" s="92"/>
      <c r="EE67" s="92"/>
      <c r="EF67" s="92"/>
      <c r="EG67" s="92"/>
      <c r="EH67" s="92"/>
      <c r="EI67" s="92"/>
      <c r="EJ67" s="93"/>
      <c r="EK67" s="95">
        <f t="shared" si="1"/>
        <v>0</v>
      </c>
      <c r="EL67" s="95"/>
      <c r="EM67" s="95"/>
      <c r="EN67" s="95"/>
      <c r="EO67" s="95"/>
      <c r="EP67" s="95"/>
      <c r="EQ67" s="95"/>
      <c r="ER67" s="95"/>
      <c r="ES67" s="95"/>
      <c r="ET67" s="95"/>
      <c r="EU67" s="95"/>
      <c r="EV67" s="95"/>
      <c r="EW67" s="95"/>
      <c r="EX67" s="40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2"/>
    </row>
    <row r="68" spans="1:166" ht="15" customHeight="1">
      <c r="A68" s="96" t="s">
        <v>169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8"/>
      <c r="AK68" s="68"/>
      <c r="AL68" s="71"/>
      <c r="AM68" s="71"/>
      <c r="AN68" s="71"/>
      <c r="AO68" s="71"/>
      <c r="AP68" s="72"/>
      <c r="AQ68" s="57"/>
      <c r="AR68" s="102" t="s">
        <v>135</v>
      </c>
      <c r="AS68" s="102"/>
      <c r="AT68" s="102"/>
      <c r="AU68" s="102"/>
      <c r="AV68" s="102"/>
      <c r="AW68" s="102"/>
      <c r="AX68" s="102"/>
      <c r="AY68" s="102"/>
      <c r="AZ68" s="102"/>
      <c r="BA68" s="102"/>
      <c r="BB68" s="103"/>
      <c r="BC68" s="84"/>
      <c r="BD68" s="99">
        <f>6000+197200-25970-565.35</f>
        <v>176664.65</v>
      </c>
      <c r="BE68" s="100"/>
      <c r="BF68" s="100"/>
      <c r="BG68" s="100"/>
      <c r="BH68" s="100"/>
      <c r="BI68" s="100"/>
      <c r="BJ68" s="100"/>
      <c r="BK68" s="100"/>
      <c r="BL68" s="101"/>
      <c r="BM68" s="84"/>
      <c r="BN68" s="84"/>
      <c r="BO68" s="84"/>
      <c r="BP68" s="84"/>
      <c r="BQ68" s="84"/>
      <c r="BR68" s="84"/>
      <c r="BS68" s="84"/>
      <c r="BT68" s="84"/>
      <c r="BU68" s="91">
        <f>BD68</f>
        <v>176664.65</v>
      </c>
      <c r="BV68" s="92"/>
      <c r="BW68" s="92"/>
      <c r="BX68" s="92"/>
      <c r="BY68" s="92"/>
      <c r="BZ68" s="92"/>
      <c r="CA68" s="92"/>
      <c r="CB68" s="92"/>
      <c r="CC68" s="92"/>
      <c r="CD68" s="92"/>
      <c r="CE68" s="92"/>
      <c r="CF68" s="92"/>
      <c r="CG68" s="93"/>
      <c r="CH68" s="91">
        <f>138908.97+9110+6080+3500+9595+1200+5240+3030.68</f>
        <v>176664.65</v>
      </c>
      <c r="CI68" s="92"/>
      <c r="CJ68" s="92"/>
      <c r="CK68" s="92"/>
      <c r="CL68" s="92"/>
      <c r="CM68" s="92"/>
      <c r="CN68" s="92"/>
      <c r="CO68" s="92"/>
      <c r="CP68" s="92"/>
      <c r="CQ68" s="92"/>
      <c r="CR68" s="92"/>
      <c r="CS68" s="92"/>
      <c r="CT68" s="92"/>
      <c r="CU68" s="92"/>
      <c r="CV68" s="92"/>
      <c r="CW68" s="93"/>
      <c r="CX68" s="108"/>
      <c r="CY68" s="109"/>
      <c r="CZ68" s="109"/>
      <c r="DA68" s="109"/>
      <c r="DB68" s="109"/>
      <c r="DC68" s="109"/>
      <c r="DD68" s="109"/>
      <c r="DE68" s="109"/>
      <c r="DF68" s="109"/>
      <c r="DG68" s="109"/>
      <c r="DH68" s="109"/>
      <c r="DI68" s="109"/>
      <c r="DJ68" s="109"/>
      <c r="DK68" s="109"/>
      <c r="DL68" s="109"/>
      <c r="DM68" s="109"/>
      <c r="DN68" s="109"/>
      <c r="DO68" s="109"/>
      <c r="DP68" s="55"/>
      <c r="DQ68" s="55"/>
      <c r="DR68" s="55"/>
      <c r="DS68" s="55"/>
      <c r="DT68" s="55"/>
      <c r="DU68" s="55"/>
      <c r="DV68" s="55"/>
      <c r="DW68" s="56"/>
      <c r="DX68" s="91">
        <f t="shared" si="0"/>
        <v>176664.65</v>
      </c>
      <c r="DY68" s="92"/>
      <c r="DZ68" s="92"/>
      <c r="EA68" s="92"/>
      <c r="EB68" s="92"/>
      <c r="EC68" s="92"/>
      <c r="ED68" s="92"/>
      <c r="EE68" s="92"/>
      <c r="EF68" s="92"/>
      <c r="EG68" s="92"/>
      <c r="EH68" s="92"/>
      <c r="EI68" s="92"/>
      <c r="EJ68" s="73"/>
      <c r="EK68" s="91">
        <f t="shared" si="1"/>
        <v>0</v>
      </c>
      <c r="EL68" s="92"/>
      <c r="EM68" s="92"/>
      <c r="EN68" s="92"/>
      <c r="EO68" s="92"/>
      <c r="EP68" s="92"/>
      <c r="EQ68" s="92"/>
      <c r="ER68" s="92"/>
      <c r="ES68" s="92"/>
      <c r="ET68" s="92"/>
      <c r="EU68" s="92"/>
      <c r="EV68" s="92"/>
      <c r="EW68" s="93"/>
      <c r="EX68" s="40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2"/>
    </row>
    <row r="69" spans="1:166" ht="15" customHeight="1">
      <c r="A69" s="96" t="s">
        <v>169</v>
      </c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8"/>
      <c r="AK69" s="111"/>
      <c r="AL69" s="113"/>
      <c r="AM69" s="113"/>
      <c r="AN69" s="113"/>
      <c r="AO69" s="113"/>
      <c r="AP69" s="113"/>
      <c r="AQ69" s="112" t="s">
        <v>154</v>
      </c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3"/>
      <c r="BC69" s="105">
        <f>543900+1349400</f>
        <v>1893300</v>
      </c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  <c r="BT69" s="105"/>
      <c r="BU69" s="95">
        <f>BC69</f>
        <v>1893300</v>
      </c>
      <c r="BV69" s="95"/>
      <c r="BW69" s="95"/>
      <c r="BX69" s="95"/>
      <c r="BY69" s="95"/>
      <c r="BZ69" s="95"/>
      <c r="CA69" s="95"/>
      <c r="CB69" s="95"/>
      <c r="CC69" s="95"/>
      <c r="CD69" s="95"/>
      <c r="CE69" s="95"/>
      <c r="CF69" s="95"/>
      <c r="CG69" s="95"/>
      <c r="CH69" s="95">
        <f>1421073.44+8351.2+4193.73+9783.86+10824.49+6272.6+34853.06+1522.95+3318.2+28781.12+11856.61+81824.88+15592.31</f>
        <v>1638248.4500000002</v>
      </c>
      <c r="CI69" s="95"/>
      <c r="CJ69" s="95"/>
      <c r="CK69" s="95"/>
      <c r="CL69" s="95"/>
      <c r="CM69" s="95"/>
      <c r="CN69" s="95"/>
      <c r="CO69" s="95"/>
      <c r="CP69" s="95"/>
      <c r="CQ69" s="95"/>
      <c r="CR69" s="95"/>
      <c r="CS69" s="95"/>
      <c r="CT69" s="95"/>
      <c r="CU69" s="95"/>
      <c r="CV69" s="95"/>
      <c r="CW69" s="95"/>
      <c r="CX69" s="94"/>
      <c r="CY69" s="94"/>
      <c r="CZ69" s="94"/>
      <c r="DA69" s="94"/>
      <c r="DB69" s="94"/>
      <c r="DC69" s="94"/>
      <c r="DD69" s="94"/>
      <c r="DE69" s="94"/>
      <c r="DF69" s="94"/>
      <c r="DG69" s="94"/>
      <c r="DH69" s="94"/>
      <c r="DI69" s="94"/>
      <c r="DJ69" s="94"/>
      <c r="DK69" s="94"/>
      <c r="DL69" s="94"/>
      <c r="DM69" s="94"/>
      <c r="DN69" s="94"/>
      <c r="DO69" s="94"/>
      <c r="DP69" s="94"/>
      <c r="DQ69" s="94"/>
      <c r="DR69" s="94"/>
      <c r="DS69" s="94"/>
      <c r="DT69" s="94"/>
      <c r="DU69" s="94"/>
      <c r="DV69" s="94"/>
      <c r="DW69" s="94"/>
      <c r="DX69" s="91">
        <f t="shared" si="0"/>
        <v>1638248.4500000002</v>
      </c>
      <c r="DY69" s="92"/>
      <c r="DZ69" s="92"/>
      <c r="EA69" s="92"/>
      <c r="EB69" s="92"/>
      <c r="EC69" s="92"/>
      <c r="ED69" s="92"/>
      <c r="EE69" s="92"/>
      <c r="EF69" s="92"/>
      <c r="EG69" s="92"/>
      <c r="EH69" s="92"/>
      <c r="EI69" s="92"/>
      <c r="EJ69" s="93"/>
      <c r="EK69" s="95">
        <f t="shared" si="1"/>
        <v>255051.5499999998</v>
      </c>
      <c r="EL69" s="95"/>
      <c r="EM69" s="95"/>
      <c r="EN69" s="95"/>
      <c r="EO69" s="95"/>
      <c r="EP69" s="95"/>
      <c r="EQ69" s="95"/>
      <c r="ER69" s="95"/>
      <c r="ES69" s="95"/>
      <c r="ET69" s="95"/>
      <c r="EU69" s="95"/>
      <c r="EV69" s="95"/>
      <c r="EW69" s="95"/>
      <c r="EX69" s="116"/>
      <c r="EY69" s="116"/>
      <c r="EZ69" s="116"/>
      <c r="FA69" s="116"/>
      <c r="FB69" s="116"/>
      <c r="FC69" s="116"/>
      <c r="FD69" s="116"/>
      <c r="FE69" s="116"/>
      <c r="FF69" s="116"/>
      <c r="FG69" s="116"/>
      <c r="FH69" s="116"/>
      <c r="FI69" s="116"/>
      <c r="FJ69" s="332"/>
    </row>
    <row r="70" spans="1:166" ht="2.25" customHeight="1" hidden="1">
      <c r="A70" s="96" t="s">
        <v>169</v>
      </c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8"/>
      <c r="AK70" s="68"/>
      <c r="AL70" s="68"/>
      <c r="AM70" s="68"/>
      <c r="AN70" s="68"/>
      <c r="AO70" s="68"/>
      <c r="AP70" s="69"/>
      <c r="AQ70" s="112" t="s">
        <v>134</v>
      </c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3"/>
      <c r="BC70" s="84"/>
      <c r="BD70" s="99"/>
      <c r="BE70" s="100"/>
      <c r="BF70" s="100"/>
      <c r="BG70" s="100"/>
      <c r="BH70" s="100"/>
      <c r="BI70" s="100"/>
      <c r="BJ70" s="100"/>
      <c r="BK70" s="100"/>
      <c r="BL70" s="101"/>
      <c r="BM70" s="84"/>
      <c r="BN70" s="84"/>
      <c r="BO70" s="84"/>
      <c r="BP70" s="84"/>
      <c r="BQ70" s="84"/>
      <c r="BR70" s="84"/>
      <c r="BS70" s="84"/>
      <c r="BT70" s="84"/>
      <c r="BU70" s="95"/>
      <c r="BV70" s="95"/>
      <c r="BW70" s="95"/>
      <c r="BX70" s="95"/>
      <c r="BY70" s="95"/>
      <c r="BZ70" s="95"/>
      <c r="CA70" s="95"/>
      <c r="CB70" s="95"/>
      <c r="CC70" s="95"/>
      <c r="CD70" s="95"/>
      <c r="CE70" s="95"/>
      <c r="CF70" s="95"/>
      <c r="CG70" s="95"/>
      <c r="CH70" s="95"/>
      <c r="CI70" s="95"/>
      <c r="CJ70" s="95"/>
      <c r="CK70" s="95"/>
      <c r="CL70" s="95"/>
      <c r="CM70" s="95"/>
      <c r="CN70" s="95"/>
      <c r="CO70" s="95"/>
      <c r="CP70" s="95"/>
      <c r="CQ70" s="95"/>
      <c r="CR70" s="95"/>
      <c r="CS70" s="95"/>
      <c r="CT70" s="95"/>
      <c r="CU70" s="95"/>
      <c r="CV70" s="95"/>
      <c r="CW70" s="95"/>
      <c r="CX70" s="75"/>
      <c r="CY70" s="55"/>
      <c r="CZ70" s="55"/>
      <c r="DA70" s="55"/>
      <c r="DB70" s="55"/>
      <c r="DC70" s="55"/>
      <c r="DD70" s="55"/>
      <c r="DE70" s="55"/>
      <c r="DF70" s="55"/>
      <c r="DG70" s="55"/>
      <c r="DH70" s="55"/>
      <c r="DI70" s="55"/>
      <c r="DJ70" s="56"/>
      <c r="DK70" s="75"/>
      <c r="DL70" s="55"/>
      <c r="DM70" s="55"/>
      <c r="DN70" s="55"/>
      <c r="DO70" s="55"/>
      <c r="DP70" s="55"/>
      <c r="DQ70" s="55"/>
      <c r="DR70" s="55"/>
      <c r="DS70" s="55"/>
      <c r="DT70" s="55"/>
      <c r="DU70" s="55"/>
      <c r="DV70" s="55"/>
      <c r="DW70" s="56"/>
      <c r="DX70" s="91">
        <f>CH70</f>
        <v>0</v>
      </c>
      <c r="DY70" s="92"/>
      <c r="DZ70" s="92"/>
      <c r="EA70" s="92"/>
      <c r="EB70" s="92"/>
      <c r="EC70" s="92"/>
      <c r="ED70" s="92"/>
      <c r="EE70" s="92"/>
      <c r="EF70" s="92"/>
      <c r="EG70" s="92"/>
      <c r="EH70" s="92"/>
      <c r="EI70" s="92"/>
      <c r="EJ70" s="93"/>
      <c r="EK70" s="95">
        <f t="shared" si="1"/>
        <v>0</v>
      </c>
      <c r="EL70" s="95"/>
      <c r="EM70" s="95"/>
      <c r="EN70" s="95"/>
      <c r="EO70" s="95"/>
      <c r="EP70" s="95"/>
      <c r="EQ70" s="95"/>
      <c r="ER70" s="95"/>
      <c r="ES70" s="95"/>
      <c r="ET70" s="95"/>
      <c r="EU70" s="95"/>
      <c r="EV70" s="95"/>
      <c r="EW70" s="95"/>
      <c r="EX70" s="40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5"/>
    </row>
    <row r="71" spans="1:166" ht="15" customHeight="1">
      <c r="A71" s="96" t="s">
        <v>170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8"/>
      <c r="AK71" s="110" t="s">
        <v>147</v>
      </c>
      <c r="AL71" s="110"/>
      <c r="AM71" s="110"/>
      <c r="AN71" s="110"/>
      <c r="AO71" s="110"/>
      <c r="AP71" s="111"/>
      <c r="AQ71" s="112" t="s">
        <v>134</v>
      </c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3"/>
      <c r="BC71" s="105">
        <v>85100</v>
      </c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  <c r="BT71" s="105"/>
      <c r="BU71" s="91">
        <v>85100</v>
      </c>
      <c r="BV71" s="92"/>
      <c r="BW71" s="92"/>
      <c r="BX71" s="92"/>
      <c r="BY71" s="92"/>
      <c r="BZ71" s="92"/>
      <c r="CA71" s="92"/>
      <c r="CB71" s="92"/>
      <c r="CC71" s="92"/>
      <c r="CD71" s="92"/>
      <c r="CE71" s="92"/>
      <c r="CF71" s="92"/>
      <c r="CG71" s="93"/>
      <c r="CH71" s="91">
        <f>2.9+14176.44+23400+24200+23320.66</f>
        <v>85100</v>
      </c>
      <c r="CI71" s="92"/>
      <c r="CJ71" s="92"/>
      <c r="CK71" s="92"/>
      <c r="CL71" s="92"/>
      <c r="CM71" s="92"/>
      <c r="CN71" s="92"/>
      <c r="CO71" s="92"/>
      <c r="CP71" s="92"/>
      <c r="CQ71" s="92"/>
      <c r="CR71" s="92"/>
      <c r="CS71" s="92"/>
      <c r="CT71" s="92"/>
      <c r="CU71" s="92"/>
      <c r="CV71" s="92"/>
      <c r="CW71" s="93"/>
      <c r="CX71" s="108"/>
      <c r="CY71" s="109"/>
      <c r="CZ71" s="109"/>
      <c r="DA71" s="109"/>
      <c r="DB71" s="109"/>
      <c r="DC71" s="109"/>
      <c r="DD71" s="109"/>
      <c r="DE71" s="109"/>
      <c r="DF71" s="109"/>
      <c r="DG71" s="109"/>
      <c r="DH71" s="109"/>
      <c r="DI71" s="109"/>
      <c r="DJ71" s="114"/>
      <c r="DK71" s="108" t="s">
        <v>147</v>
      </c>
      <c r="DL71" s="109"/>
      <c r="DM71" s="109"/>
      <c r="DN71" s="109"/>
      <c r="DO71" s="109"/>
      <c r="DP71" s="109"/>
      <c r="DQ71" s="109"/>
      <c r="DR71" s="109"/>
      <c r="DS71" s="109"/>
      <c r="DT71" s="109"/>
      <c r="DU71" s="109"/>
      <c r="DV71" s="109"/>
      <c r="DW71" s="114"/>
      <c r="DX71" s="91">
        <f t="shared" si="0"/>
        <v>85100</v>
      </c>
      <c r="DY71" s="92"/>
      <c r="DZ71" s="92"/>
      <c r="EA71" s="92"/>
      <c r="EB71" s="92"/>
      <c r="EC71" s="92"/>
      <c r="ED71" s="92"/>
      <c r="EE71" s="92"/>
      <c r="EF71" s="92"/>
      <c r="EG71" s="92"/>
      <c r="EH71" s="92"/>
      <c r="EI71" s="92"/>
      <c r="EJ71" s="93"/>
      <c r="EK71" s="91">
        <f aca="true" t="shared" si="2" ref="EK71:EK77">BU71-CH71</f>
        <v>0</v>
      </c>
      <c r="EL71" s="92"/>
      <c r="EM71" s="92"/>
      <c r="EN71" s="92"/>
      <c r="EO71" s="92"/>
      <c r="EP71" s="92"/>
      <c r="EQ71" s="92"/>
      <c r="ER71" s="92"/>
      <c r="ES71" s="92"/>
      <c r="ET71" s="92"/>
      <c r="EU71" s="92"/>
      <c r="EV71" s="92"/>
      <c r="EW71" s="93"/>
      <c r="EX71" s="117"/>
      <c r="EY71" s="118"/>
      <c r="EZ71" s="118"/>
      <c r="FA71" s="118"/>
      <c r="FB71" s="118"/>
      <c r="FC71" s="118"/>
      <c r="FD71" s="118"/>
      <c r="FE71" s="118"/>
      <c r="FF71" s="118"/>
      <c r="FG71" s="118"/>
      <c r="FH71" s="118"/>
      <c r="FI71" s="118"/>
      <c r="FJ71" s="335"/>
    </row>
    <row r="72" spans="1:166" ht="15" customHeight="1" hidden="1">
      <c r="A72" s="96" t="s">
        <v>166</v>
      </c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8"/>
      <c r="AK72" s="110" t="s">
        <v>147</v>
      </c>
      <c r="AL72" s="110"/>
      <c r="AM72" s="110"/>
      <c r="AN72" s="110"/>
      <c r="AO72" s="110"/>
      <c r="AP72" s="111"/>
      <c r="AQ72" s="112" t="s">
        <v>157</v>
      </c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3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  <c r="BT72" s="105"/>
      <c r="BU72" s="91"/>
      <c r="BV72" s="92"/>
      <c r="BW72" s="92"/>
      <c r="BX72" s="92"/>
      <c r="BY72" s="92"/>
      <c r="BZ72" s="92"/>
      <c r="CA72" s="92"/>
      <c r="CB72" s="92"/>
      <c r="CC72" s="92"/>
      <c r="CD72" s="92"/>
      <c r="CE72" s="92"/>
      <c r="CF72" s="92"/>
      <c r="CG72" s="93"/>
      <c r="CH72" s="91"/>
      <c r="CI72" s="92"/>
      <c r="CJ72" s="92"/>
      <c r="CK72" s="92"/>
      <c r="CL72" s="92"/>
      <c r="CM72" s="92"/>
      <c r="CN72" s="92"/>
      <c r="CO72" s="92"/>
      <c r="CP72" s="92"/>
      <c r="CQ72" s="92"/>
      <c r="CR72" s="92"/>
      <c r="CS72" s="92"/>
      <c r="CT72" s="92"/>
      <c r="CU72" s="92"/>
      <c r="CV72" s="92"/>
      <c r="CW72" s="93"/>
      <c r="CX72" s="108"/>
      <c r="CY72" s="109"/>
      <c r="CZ72" s="109"/>
      <c r="DA72" s="109"/>
      <c r="DB72" s="109"/>
      <c r="DC72" s="109"/>
      <c r="DD72" s="109"/>
      <c r="DE72" s="109"/>
      <c r="DF72" s="109"/>
      <c r="DG72" s="109"/>
      <c r="DH72" s="109"/>
      <c r="DI72" s="109"/>
      <c r="DJ72" s="114"/>
      <c r="DK72" s="108" t="s">
        <v>147</v>
      </c>
      <c r="DL72" s="109"/>
      <c r="DM72" s="109"/>
      <c r="DN72" s="109"/>
      <c r="DO72" s="109"/>
      <c r="DP72" s="109"/>
      <c r="DQ72" s="109"/>
      <c r="DR72" s="109"/>
      <c r="DS72" s="109"/>
      <c r="DT72" s="109"/>
      <c r="DU72" s="109"/>
      <c r="DV72" s="109"/>
      <c r="DW72" s="114"/>
      <c r="DX72" s="91">
        <f t="shared" si="0"/>
        <v>0</v>
      </c>
      <c r="DY72" s="92"/>
      <c r="DZ72" s="92"/>
      <c r="EA72" s="92"/>
      <c r="EB72" s="92"/>
      <c r="EC72" s="92"/>
      <c r="ED72" s="92"/>
      <c r="EE72" s="92"/>
      <c r="EF72" s="92"/>
      <c r="EG72" s="92"/>
      <c r="EH72" s="92"/>
      <c r="EI72" s="92"/>
      <c r="EJ72" s="93"/>
      <c r="EK72" s="91">
        <f t="shared" si="2"/>
        <v>0</v>
      </c>
      <c r="EL72" s="92"/>
      <c r="EM72" s="92"/>
      <c r="EN72" s="92"/>
      <c r="EO72" s="92"/>
      <c r="EP72" s="92"/>
      <c r="EQ72" s="92"/>
      <c r="ER72" s="92"/>
      <c r="ES72" s="92"/>
      <c r="ET72" s="92"/>
      <c r="EU72" s="92"/>
      <c r="EV72" s="92"/>
      <c r="EW72" s="93"/>
      <c r="EX72" s="40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5"/>
    </row>
    <row r="73" spans="1:166" ht="15" customHeight="1">
      <c r="A73" s="96" t="s">
        <v>171</v>
      </c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8"/>
      <c r="AK73" s="110" t="s">
        <v>147</v>
      </c>
      <c r="AL73" s="110"/>
      <c r="AM73" s="110"/>
      <c r="AN73" s="110"/>
      <c r="AO73" s="110"/>
      <c r="AP73" s="111"/>
      <c r="AQ73" s="112" t="s">
        <v>134</v>
      </c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3"/>
      <c r="BC73" s="105">
        <v>12700</v>
      </c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  <c r="BT73" s="105"/>
      <c r="BU73" s="91">
        <v>12700</v>
      </c>
      <c r="BV73" s="92"/>
      <c r="BW73" s="92"/>
      <c r="BX73" s="92"/>
      <c r="BY73" s="92"/>
      <c r="BZ73" s="92"/>
      <c r="CA73" s="92"/>
      <c r="CB73" s="92"/>
      <c r="CC73" s="92"/>
      <c r="CD73" s="92"/>
      <c r="CE73" s="92"/>
      <c r="CF73" s="92"/>
      <c r="CG73" s="93"/>
      <c r="CH73" s="91">
        <f>2730.37+4.55+148.13+117.17+500+2920.27+1.24+3611.54+2666.73</f>
        <v>12700</v>
      </c>
      <c r="CI73" s="92"/>
      <c r="CJ73" s="92"/>
      <c r="CK73" s="92"/>
      <c r="CL73" s="92"/>
      <c r="CM73" s="92"/>
      <c r="CN73" s="92"/>
      <c r="CO73" s="92"/>
      <c r="CP73" s="92"/>
      <c r="CQ73" s="92"/>
      <c r="CR73" s="92"/>
      <c r="CS73" s="92"/>
      <c r="CT73" s="92"/>
      <c r="CU73" s="92"/>
      <c r="CV73" s="92"/>
      <c r="CW73" s="93"/>
      <c r="CX73" s="108" t="s">
        <v>147</v>
      </c>
      <c r="CY73" s="109"/>
      <c r="CZ73" s="109"/>
      <c r="DA73" s="109"/>
      <c r="DB73" s="109"/>
      <c r="DC73" s="109"/>
      <c r="DD73" s="109"/>
      <c r="DE73" s="109"/>
      <c r="DF73" s="109"/>
      <c r="DG73" s="109"/>
      <c r="DH73" s="109"/>
      <c r="DI73" s="109"/>
      <c r="DJ73" s="109"/>
      <c r="DK73" s="109"/>
      <c r="DL73" s="109"/>
      <c r="DM73" s="109"/>
      <c r="DN73" s="109"/>
      <c r="DO73" s="109"/>
      <c r="DP73" s="109"/>
      <c r="DQ73" s="109"/>
      <c r="DR73" s="109"/>
      <c r="DS73" s="109"/>
      <c r="DT73" s="109"/>
      <c r="DU73" s="109"/>
      <c r="DV73" s="109"/>
      <c r="DW73" s="114"/>
      <c r="DX73" s="91">
        <f t="shared" si="0"/>
        <v>12700</v>
      </c>
      <c r="DY73" s="92"/>
      <c r="DZ73" s="92"/>
      <c r="EA73" s="92"/>
      <c r="EB73" s="92"/>
      <c r="EC73" s="92"/>
      <c r="ED73" s="92"/>
      <c r="EE73" s="92"/>
      <c r="EF73" s="92"/>
      <c r="EG73" s="92"/>
      <c r="EH73" s="92"/>
      <c r="EI73" s="92"/>
      <c r="EJ73" s="93"/>
      <c r="EK73" s="91">
        <f t="shared" si="2"/>
        <v>0</v>
      </c>
      <c r="EL73" s="92"/>
      <c r="EM73" s="92"/>
      <c r="EN73" s="92"/>
      <c r="EO73" s="92"/>
      <c r="EP73" s="92"/>
      <c r="EQ73" s="92"/>
      <c r="ER73" s="92"/>
      <c r="ES73" s="92"/>
      <c r="ET73" s="92"/>
      <c r="EU73" s="92"/>
      <c r="EV73" s="92"/>
      <c r="EW73" s="93"/>
      <c r="EX73" s="117"/>
      <c r="EY73" s="118"/>
      <c r="EZ73" s="118"/>
      <c r="FA73" s="118"/>
      <c r="FB73" s="118"/>
      <c r="FC73" s="118"/>
      <c r="FD73" s="118"/>
      <c r="FE73" s="118"/>
      <c r="FF73" s="118"/>
      <c r="FG73" s="118"/>
      <c r="FH73" s="118"/>
      <c r="FI73" s="118"/>
      <c r="FJ73" s="335"/>
    </row>
    <row r="74" spans="1:166" ht="15" customHeight="1">
      <c r="A74" s="96" t="s">
        <v>179</v>
      </c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8"/>
      <c r="AK74" s="68"/>
      <c r="AL74" s="68"/>
      <c r="AM74" s="68"/>
      <c r="AN74" s="68"/>
      <c r="AO74" s="68"/>
      <c r="AP74" s="69"/>
      <c r="AQ74" s="57"/>
      <c r="AR74" s="102" t="s">
        <v>132</v>
      </c>
      <c r="AS74" s="102"/>
      <c r="AT74" s="102"/>
      <c r="AU74" s="102"/>
      <c r="AV74" s="102"/>
      <c r="AW74" s="102"/>
      <c r="AX74" s="102"/>
      <c r="AY74" s="102"/>
      <c r="AZ74" s="102"/>
      <c r="BA74" s="102"/>
      <c r="BB74" s="103"/>
      <c r="BC74" s="84"/>
      <c r="BD74" s="99">
        <v>79200</v>
      </c>
      <c r="BE74" s="100"/>
      <c r="BF74" s="100"/>
      <c r="BG74" s="100"/>
      <c r="BH74" s="100"/>
      <c r="BI74" s="100"/>
      <c r="BJ74" s="100"/>
      <c r="BK74" s="100"/>
      <c r="BL74" s="101"/>
      <c r="BM74" s="84"/>
      <c r="BN74" s="84"/>
      <c r="BO74" s="84"/>
      <c r="BP74" s="84"/>
      <c r="BQ74" s="84"/>
      <c r="BR74" s="84"/>
      <c r="BS74" s="84"/>
      <c r="BT74" s="84"/>
      <c r="BU74" s="91">
        <v>79200</v>
      </c>
      <c r="BV74" s="92"/>
      <c r="BW74" s="92"/>
      <c r="BX74" s="92"/>
      <c r="BY74" s="92"/>
      <c r="BZ74" s="92"/>
      <c r="CA74" s="92"/>
      <c r="CB74" s="92"/>
      <c r="CC74" s="92"/>
      <c r="CD74" s="92"/>
      <c r="CE74" s="92"/>
      <c r="CF74" s="92"/>
      <c r="CG74" s="93"/>
      <c r="CH74" s="91">
        <f>56112.66+5988.89+11488.83</f>
        <v>73590.38</v>
      </c>
      <c r="CI74" s="92"/>
      <c r="CJ74" s="92"/>
      <c r="CK74" s="92"/>
      <c r="CL74" s="92"/>
      <c r="CM74" s="92"/>
      <c r="CN74" s="92"/>
      <c r="CO74" s="92"/>
      <c r="CP74" s="92"/>
      <c r="CQ74" s="92"/>
      <c r="CR74" s="92"/>
      <c r="CS74" s="92"/>
      <c r="CT74" s="92"/>
      <c r="CU74" s="92"/>
      <c r="CV74" s="92"/>
      <c r="CW74" s="93"/>
      <c r="CX74" s="108"/>
      <c r="CY74" s="109"/>
      <c r="CZ74" s="109"/>
      <c r="DA74" s="109"/>
      <c r="DB74" s="109"/>
      <c r="DC74" s="109"/>
      <c r="DD74" s="109"/>
      <c r="DE74" s="109"/>
      <c r="DF74" s="109"/>
      <c r="DG74" s="109"/>
      <c r="DH74" s="109"/>
      <c r="DI74" s="109"/>
      <c r="DJ74" s="109"/>
      <c r="DK74" s="109"/>
      <c r="DL74" s="109"/>
      <c r="DM74" s="109"/>
      <c r="DN74" s="109"/>
      <c r="DO74" s="109"/>
      <c r="DP74" s="55"/>
      <c r="DQ74" s="55"/>
      <c r="DR74" s="55"/>
      <c r="DS74" s="55"/>
      <c r="DT74" s="55"/>
      <c r="DU74" s="55"/>
      <c r="DV74" s="55"/>
      <c r="DW74" s="56"/>
      <c r="DX74" s="91">
        <f>CH74</f>
        <v>73590.38</v>
      </c>
      <c r="DY74" s="92"/>
      <c r="DZ74" s="92"/>
      <c r="EA74" s="92"/>
      <c r="EB74" s="92"/>
      <c r="EC74" s="92"/>
      <c r="ED74" s="92"/>
      <c r="EE74" s="92"/>
      <c r="EF74" s="92"/>
      <c r="EG74" s="92"/>
      <c r="EH74" s="92"/>
      <c r="EI74" s="92"/>
      <c r="EJ74" s="93"/>
      <c r="EK74" s="91">
        <f t="shared" si="2"/>
        <v>5609.619999999995</v>
      </c>
      <c r="EL74" s="92"/>
      <c r="EM74" s="92"/>
      <c r="EN74" s="92"/>
      <c r="EO74" s="92"/>
      <c r="EP74" s="92"/>
      <c r="EQ74" s="92"/>
      <c r="ER74" s="92"/>
      <c r="ES74" s="92"/>
      <c r="ET74" s="92"/>
      <c r="EU74" s="92"/>
      <c r="EV74" s="92"/>
      <c r="EW74" s="93"/>
      <c r="EX74" s="40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5"/>
    </row>
    <row r="75" spans="1:166" ht="14.25" customHeight="1">
      <c r="A75" s="96" t="s">
        <v>179</v>
      </c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8"/>
      <c r="AK75" s="68"/>
      <c r="AL75" s="68"/>
      <c r="AM75" s="68"/>
      <c r="AN75" s="68"/>
      <c r="AO75" s="68"/>
      <c r="AP75" s="69"/>
      <c r="AQ75" s="57"/>
      <c r="AR75" s="102" t="s">
        <v>133</v>
      </c>
      <c r="AS75" s="102"/>
      <c r="AT75" s="102"/>
      <c r="AU75" s="102"/>
      <c r="AV75" s="102"/>
      <c r="AW75" s="102"/>
      <c r="AX75" s="102"/>
      <c r="AY75" s="102"/>
      <c r="AZ75" s="102"/>
      <c r="BA75" s="102"/>
      <c r="BB75" s="103"/>
      <c r="BC75" s="84"/>
      <c r="BD75" s="99">
        <v>23900</v>
      </c>
      <c r="BE75" s="100"/>
      <c r="BF75" s="100"/>
      <c r="BG75" s="100"/>
      <c r="BH75" s="100"/>
      <c r="BI75" s="100"/>
      <c r="BJ75" s="100"/>
      <c r="BK75" s="100"/>
      <c r="BL75" s="101"/>
      <c r="BM75" s="84"/>
      <c r="BN75" s="84"/>
      <c r="BO75" s="84"/>
      <c r="BP75" s="84"/>
      <c r="BQ75" s="84"/>
      <c r="BR75" s="84"/>
      <c r="BS75" s="84"/>
      <c r="BT75" s="84"/>
      <c r="BU75" s="91">
        <v>23900</v>
      </c>
      <c r="BV75" s="92"/>
      <c r="BW75" s="92"/>
      <c r="BX75" s="92"/>
      <c r="BY75" s="92"/>
      <c r="BZ75" s="92"/>
      <c r="CA75" s="92"/>
      <c r="CB75" s="92"/>
      <c r="CC75" s="92"/>
      <c r="CD75" s="92"/>
      <c r="CE75" s="92"/>
      <c r="CF75" s="92"/>
      <c r="CG75" s="93"/>
      <c r="CH75" s="91">
        <f>15310+1635+3137</f>
        <v>20082</v>
      </c>
      <c r="CI75" s="92"/>
      <c r="CJ75" s="92"/>
      <c r="CK75" s="92"/>
      <c r="CL75" s="92"/>
      <c r="CM75" s="92"/>
      <c r="CN75" s="92"/>
      <c r="CO75" s="92"/>
      <c r="CP75" s="92"/>
      <c r="CQ75" s="92"/>
      <c r="CR75" s="92"/>
      <c r="CS75" s="92"/>
      <c r="CT75" s="92"/>
      <c r="CU75" s="92"/>
      <c r="CV75" s="92"/>
      <c r="CW75" s="93"/>
      <c r="CX75" s="108"/>
      <c r="CY75" s="109"/>
      <c r="CZ75" s="109"/>
      <c r="DA75" s="109"/>
      <c r="DB75" s="109"/>
      <c r="DC75" s="109"/>
      <c r="DD75" s="109"/>
      <c r="DE75" s="109"/>
      <c r="DF75" s="109"/>
      <c r="DG75" s="109"/>
      <c r="DH75" s="109"/>
      <c r="DI75" s="109"/>
      <c r="DJ75" s="109"/>
      <c r="DK75" s="109"/>
      <c r="DL75" s="109"/>
      <c r="DM75" s="109"/>
      <c r="DN75" s="109"/>
      <c r="DO75" s="109"/>
      <c r="DP75" s="55"/>
      <c r="DQ75" s="55"/>
      <c r="DR75" s="55"/>
      <c r="DS75" s="55"/>
      <c r="DT75" s="55"/>
      <c r="DU75" s="55"/>
      <c r="DV75" s="55"/>
      <c r="DW75" s="56"/>
      <c r="DX75" s="91">
        <f>CH75</f>
        <v>20082</v>
      </c>
      <c r="DY75" s="92"/>
      <c r="DZ75" s="92"/>
      <c r="EA75" s="92"/>
      <c r="EB75" s="92"/>
      <c r="EC75" s="92"/>
      <c r="ED75" s="92"/>
      <c r="EE75" s="92"/>
      <c r="EF75" s="92"/>
      <c r="EG75" s="92"/>
      <c r="EH75" s="92"/>
      <c r="EI75" s="92"/>
      <c r="EJ75" s="93"/>
      <c r="EK75" s="91">
        <f t="shared" si="2"/>
        <v>3818</v>
      </c>
      <c r="EL75" s="92"/>
      <c r="EM75" s="92"/>
      <c r="EN75" s="92"/>
      <c r="EO75" s="92"/>
      <c r="EP75" s="92"/>
      <c r="EQ75" s="92"/>
      <c r="ER75" s="92"/>
      <c r="ES75" s="92"/>
      <c r="ET75" s="92"/>
      <c r="EU75" s="92"/>
      <c r="EV75" s="92"/>
      <c r="EW75" s="93"/>
      <c r="EX75" s="40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5"/>
    </row>
    <row r="76" spans="1:166" ht="1.5" customHeight="1" hidden="1">
      <c r="A76" s="96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8"/>
      <c r="AK76" s="110"/>
      <c r="AL76" s="110"/>
      <c r="AM76" s="110"/>
      <c r="AN76" s="110"/>
      <c r="AO76" s="110"/>
      <c r="AP76" s="111"/>
      <c r="AQ76" s="11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3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  <c r="BT76" s="105"/>
      <c r="BU76" s="91"/>
      <c r="BV76" s="92"/>
      <c r="BW76" s="92"/>
      <c r="BX76" s="92"/>
      <c r="BY76" s="92"/>
      <c r="BZ76" s="92"/>
      <c r="CA76" s="92"/>
      <c r="CB76" s="92"/>
      <c r="CC76" s="92"/>
      <c r="CD76" s="92"/>
      <c r="CE76" s="92"/>
      <c r="CF76" s="92"/>
      <c r="CG76" s="93"/>
      <c r="CH76" s="91"/>
      <c r="CI76" s="92"/>
      <c r="CJ76" s="92"/>
      <c r="CK76" s="92"/>
      <c r="CL76" s="92"/>
      <c r="CM76" s="92"/>
      <c r="CN76" s="92"/>
      <c r="CO76" s="92"/>
      <c r="CP76" s="92"/>
      <c r="CQ76" s="92"/>
      <c r="CR76" s="92"/>
      <c r="CS76" s="92"/>
      <c r="CT76" s="92"/>
      <c r="CU76" s="92"/>
      <c r="CV76" s="92"/>
      <c r="CW76" s="93"/>
      <c r="CX76" s="108"/>
      <c r="CY76" s="109"/>
      <c r="CZ76" s="109"/>
      <c r="DA76" s="109"/>
      <c r="DB76" s="109"/>
      <c r="DC76" s="109"/>
      <c r="DD76" s="109"/>
      <c r="DE76" s="109"/>
      <c r="DF76" s="109"/>
      <c r="DG76" s="109"/>
      <c r="DH76" s="109"/>
      <c r="DI76" s="109"/>
      <c r="DJ76" s="114"/>
      <c r="DK76" s="108"/>
      <c r="DL76" s="109"/>
      <c r="DM76" s="109"/>
      <c r="DN76" s="109"/>
      <c r="DO76" s="109"/>
      <c r="DP76" s="109"/>
      <c r="DQ76" s="109"/>
      <c r="DR76" s="109"/>
      <c r="DS76" s="109"/>
      <c r="DT76" s="109"/>
      <c r="DU76" s="109"/>
      <c r="DV76" s="109"/>
      <c r="DW76" s="114"/>
      <c r="DX76" s="91">
        <f t="shared" si="0"/>
        <v>0</v>
      </c>
      <c r="DY76" s="92"/>
      <c r="DZ76" s="92"/>
      <c r="EA76" s="92"/>
      <c r="EB76" s="92"/>
      <c r="EC76" s="92"/>
      <c r="ED76" s="92"/>
      <c r="EE76" s="92"/>
      <c r="EF76" s="92"/>
      <c r="EG76" s="92"/>
      <c r="EH76" s="92"/>
      <c r="EI76" s="92"/>
      <c r="EJ76" s="93"/>
      <c r="EK76" s="91">
        <f t="shared" si="2"/>
        <v>0</v>
      </c>
      <c r="EL76" s="92"/>
      <c r="EM76" s="92"/>
      <c r="EN76" s="92"/>
      <c r="EO76" s="92"/>
      <c r="EP76" s="92"/>
      <c r="EQ76" s="92"/>
      <c r="ER76" s="92"/>
      <c r="ES76" s="92"/>
      <c r="ET76" s="92"/>
      <c r="EU76" s="92"/>
      <c r="EV76" s="92"/>
      <c r="EW76" s="93"/>
      <c r="EX76" s="117"/>
      <c r="EY76" s="118"/>
      <c r="EZ76" s="118"/>
      <c r="FA76" s="118"/>
      <c r="FB76" s="118"/>
      <c r="FC76" s="118"/>
      <c r="FD76" s="118"/>
      <c r="FE76" s="118"/>
      <c r="FF76" s="118"/>
      <c r="FG76" s="118"/>
      <c r="FH76" s="118"/>
      <c r="FI76" s="118"/>
      <c r="FJ76" s="335"/>
    </row>
    <row r="77" spans="1:166" ht="15" customHeight="1">
      <c r="A77" s="96" t="s">
        <v>177</v>
      </c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8"/>
      <c r="AK77" s="110" t="s">
        <v>147</v>
      </c>
      <c r="AL77" s="110"/>
      <c r="AM77" s="110"/>
      <c r="AN77" s="110"/>
      <c r="AO77" s="110"/>
      <c r="AP77" s="111"/>
      <c r="AQ77" s="112" t="s">
        <v>140</v>
      </c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3"/>
      <c r="BC77" s="105">
        <v>142000</v>
      </c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  <c r="BT77" s="105"/>
      <c r="BU77" s="91">
        <v>142000</v>
      </c>
      <c r="BV77" s="92"/>
      <c r="BW77" s="92"/>
      <c r="BX77" s="92"/>
      <c r="BY77" s="92"/>
      <c r="BZ77" s="92"/>
      <c r="CA77" s="92"/>
      <c r="CB77" s="92"/>
      <c r="CC77" s="92"/>
      <c r="CD77" s="92"/>
      <c r="CE77" s="92"/>
      <c r="CF77" s="92"/>
      <c r="CG77" s="93"/>
      <c r="CH77" s="91">
        <f>67375+41625+8369.27+22521.08+2109.65</f>
        <v>142000</v>
      </c>
      <c r="CI77" s="92"/>
      <c r="CJ77" s="92"/>
      <c r="CK77" s="92"/>
      <c r="CL77" s="92"/>
      <c r="CM77" s="92"/>
      <c r="CN77" s="92"/>
      <c r="CO77" s="92"/>
      <c r="CP77" s="92"/>
      <c r="CQ77" s="92"/>
      <c r="CR77" s="92"/>
      <c r="CS77" s="92"/>
      <c r="CT77" s="92"/>
      <c r="CU77" s="92"/>
      <c r="CV77" s="92"/>
      <c r="CW77" s="93"/>
      <c r="CX77" s="108"/>
      <c r="CY77" s="109"/>
      <c r="CZ77" s="109"/>
      <c r="DA77" s="109"/>
      <c r="DB77" s="109"/>
      <c r="DC77" s="109"/>
      <c r="DD77" s="109"/>
      <c r="DE77" s="109"/>
      <c r="DF77" s="109"/>
      <c r="DG77" s="109"/>
      <c r="DH77" s="109"/>
      <c r="DI77" s="109"/>
      <c r="DJ77" s="109"/>
      <c r="DK77" s="109"/>
      <c r="DL77" s="109"/>
      <c r="DM77" s="109"/>
      <c r="DN77" s="109"/>
      <c r="DO77" s="109"/>
      <c r="DP77" s="109"/>
      <c r="DQ77" s="109"/>
      <c r="DR77" s="109"/>
      <c r="DS77" s="109"/>
      <c r="DT77" s="109"/>
      <c r="DU77" s="109"/>
      <c r="DV77" s="109"/>
      <c r="DW77" s="114"/>
      <c r="DX77" s="91">
        <f t="shared" si="0"/>
        <v>142000</v>
      </c>
      <c r="DY77" s="92"/>
      <c r="DZ77" s="92"/>
      <c r="EA77" s="92"/>
      <c r="EB77" s="92"/>
      <c r="EC77" s="92"/>
      <c r="ED77" s="92"/>
      <c r="EE77" s="92"/>
      <c r="EF77" s="92"/>
      <c r="EG77" s="92"/>
      <c r="EH77" s="92"/>
      <c r="EI77" s="92"/>
      <c r="EJ77" s="93"/>
      <c r="EK77" s="91">
        <f t="shared" si="2"/>
        <v>0</v>
      </c>
      <c r="EL77" s="92"/>
      <c r="EM77" s="92"/>
      <c r="EN77" s="92"/>
      <c r="EO77" s="92"/>
      <c r="EP77" s="92"/>
      <c r="EQ77" s="92"/>
      <c r="ER77" s="92"/>
      <c r="ES77" s="92"/>
      <c r="ET77" s="92"/>
      <c r="EU77" s="92"/>
      <c r="EV77" s="92"/>
      <c r="EW77" s="93"/>
      <c r="EX77" s="117"/>
      <c r="EY77" s="118"/>
      <c r="EZ77" s="118"/>
      <c r="FA77" s="118"/>
      <c r="FB77" s="118"/>
      <c r="FC77" s="118"/>
      <c r="FD77" s="118"/>
      <c r="FE77" s="118"/>
      <c r="FF77" s="118"/>
      <c r="FG77" s="118"/>
      <c r="FH77" s="118"/>
      <c r="FI77" s="118"/>
      <c r="FJ77" s="335"/>
    </row>
    <row r="78" spans="1:170" ht="15" customHeight="1" hidden="1">
      <c r="A78" s="96" t="s">
        <v>172</v>
      </c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8"/>
      <c r="AK78" s="376"/>
      <c r="AL78" s="330"/>
      <c r="AM78" s="330"/>
      <c r="AN78" s="330"/>
      <c r="AO78" s="330"/>
      <c r="AP78" s="418"/>
      <c r="AQ78" s="112" t="s">
        <v>132</v>
      </c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3"/>
      <c r="BC78" s="105">
        <v>0</v>
      </c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  <c r="BT78" s="105"/>
      <c r="BU78" s="91">
        <v>0</v>
      </c>
      <c r="BV78" s="92"/>
      <c r="BW78" s="92"/>
      <c r="BX78" s="92"/>
      <c r="BY78" s="92"/>
      <c r="BZ78" s="92"/>
      <c r="CA78" s="92"/>
      <c r="CB78" s="92"/>
      <c r="CC78" s="92"/>
      <c r="CD78" s="92"/>
      <c r="CE78" s="92"/>
      <c r="CF78" s="92"/>
      <c r="CG78" s="93"/>
      <c r="CH78" s="95"/>
      <c r="CI78" s="95"/>
      <c r="CJ78" s="95"/>
      <c r="CK78" s="95"/>
      <c r="CL78" s="95"/>
      <c r="CM78" s="95"/>
      <c r="CN78" s="95"/>
      <c r="CO78" s="95"/>
      <c r="CP78" s="95"/>
      <c r="CQ78" s="95"/>
      <c r="CR78" s="95"/>
      <c r="CS78" s="95"/>
      <c r="CT78" s="95"/>
      <c r="CU78" s="95"/>
      <c r="CV78" s="95"/>
      <c r="CW78" s="95"/>
      <c r="CX78" s="419" t="s">
        <v>147</v>
      </c>
      <c r="CY78" s="420"/>
      <c r="CZ78" s="420"/>
      <c r="DA78" s="420"/>
      <c r="DB78" s="420"/>
      <c r="DC78" s="420"/>
      <c r="DD78" s="420"/>
      <c r="DE78" s="420"/>
      <c r="DF78" s="420"/>
      <c r="DG78" s="420"/>
      <c r="DH78" s="420"/>
      <c r="DI78" s="420"/>
      <c r="DJ78" s="420"/>
      <c r="DK78" s="420"/>
      <c r="DL78" s="420"/>
      <c r="DM78" s="420"/>
      <c r="DN78" s="420"/>
      <c r="DO78" s="420"/>
      <c r="DP78" s="85"/>
      <c r="DQ78" s="85"/>
      <c r="DR78" s="85"/>
      <c r="DS78" s="85" t="s">
        <v>147</v>
      </c>
      <c r="DT78" s="85"/>
      <c r="DU78" s="85"/>
      <c r="DV78" s="85"/>
      <c r="DW78" s="86"/>
      <c r="DX78" s="91">
        <f t="shared" si="0"/>
        <v>0</v>
      </c>
      <c r="DY78" s="92"/>
      <c r="DZ78" s="92"/>
      <c r="EA78" s="92"/>
      <c r="EB78" s="92"/>
      <c r="EC78" s="92"/>
      <c r="ED78" s="92"/>
      <c r="EE78" s="92"/>
      <c r="EF78" s="92"/>
      <c r="EG78" s="92"/>
      <c r="EH78" s="92"/>
      <c r="EI78" s="92"/>
      <c r="EJ78" s="93"/>
      <c r="EK78" s="95">
        <f aca="true" t="shared" si="3" ref="EK78:EK86">BU78-CH78</f>
        <v>0</v>
      </c>
      <c r="EL78" s="95"/>
      <c r="EM78" s="95"/>
      <c r="EN78" s="95"/>
      <c r="EO78" s="95"/>
      <c r="EP78" s="95"/>
      <c r="EQ78" s="95"/>
      <c r="ER78" s="95"/>
      <c r="ES78" s="95"/>
      <c r="ET78" s="95"/>
      <c r="EU78" s="95"/>
      <c r="EV78" s="95"/>
      <c r="EW78" s="95"/>
      <c r="EX78" s="40"/>
      <c r="EY78" s="41"/>
      <c r="EZ78" s="41"/>
      <c r="FA78" s="41"/>
      <c r="FB78" s="41"/>
      <c r="FC78" s="41"/>
      <c r="FD78" s="41"/>
      <c r="FE78" s="41"/>
      <c r="FF78" s="41"/>
      <c r="FG78" s="41"/>
      <c r="FH78" s="41"/>
      <c r="FI78" s="41"/>
      <c r="FJ78" s="42"/>
      <c r="FN78" s="1" t="s">
        <v>147</v>
      </c>
    </row>
    <row r="79" spans="1:166" ht="15" customHeight="1">
      <c r="A79" s="96" t="s">
        <v>172</v>
      </c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8"/>
      <c r="AK79" s="68"/>
      <c r="AL79" s="41"/>
      <c r="AM79" s="41"/>
      <c r="AN79" s="41"/>
      <c r="AO79" s="41"/>
      <c r="AP79" s="43"/>
      <c r="AQ79" s="74"/>
      <c r="AR79" s="102" t="s">
        <v>173</v>
      </c>
      <c r="AS79" s="102"/>
      <c r="AT79" s="102"/>
      <c r="AU79" s="102"/>
      <c r="AV79" s="102"/>
      <c r="AW79" s="102"/>
      <c r="AX79" s="102"/>
      <c r="AY79" s="102"/>
      <c r="AZ79" s="102"/>
      <c r="BA79" s="102"/>
      <c r="BB79" s="103"/>
      <c r="BC79" s="87"/>
      <c r="BD79" s="99">
        <v>3709000</v>
      </c>
      <c r="BE79" s="100"/>
      <c r="BF79" s="100"/>
      <c r="BG79" s="100"/>
      <c r="BH79" s="100"/>
      <c r="BI79" s="100"/>
      <c r="BJ79" s="100"/>
      <c r="BK79" s="100"/>
      <c r="BL79" s="101"/>
      <c r="BM79" s="87"/>
      <c r="BN79" s="87"/>
      <c r="BO79" s="87"/>
      <c r="BP79" s="87"/>
      <c r="BQ79" s="87"/>
      <c r="BR79" s="87"/>
      <c r="BS79" s="87"/>
      <c r="BT79" s="87"/>
      <c r="BU79" s="91">
        <v>3709000</v>
      </c>
      <c r="BV79" s="92"/>
      <c r="BW79" s="92"/>
      <c r="BX79" s="92"/>
      <c r="BY79" s="92"/>
      <c r="BZ79" s="92"/>
      <c r="CA79" s="92"/>
      <c r="CB79" s="92"/>
      <c r="CC79" s="92"/>
      <c r="CD79" s="92"/>
      <c r="CE79" s="92"/>
      <c r="CF79" s="92"/>
      <c r="CG79" s="93"/>
      <c r="CH79" s="91">
        <f>3118844.96+215421.47+374733.57</f>
        <v>3709000</v>
      </c>
      <c r="CI79" s="92"/>
      <c r="CJ79" s="92"/>
      <c r="CK79" s="92"/>
      <c r="CL79" s="92"/>
      <c r="CM79" s="92"/>
      <c r="CN79" s="92"/>
      <c r="CO79" s="92"/>
      <c r="CP79" s="92"/>
      <c r="CQ79" s="92"/>
      <c r="CR79" s="92"/>
      <c r="CS79" s="92"/>
      <c r="CT79" s="92"/>
      <c r="CU79" s="92"/>
      <c r="CV79" s="92"/>
      <c r="CW79" s="93"/>
      <c r="CX79" s="419"/>
      <c r="CY79" s="420"/>
      <c r="CZ79" s="420"/>
      <c r="DA79" s="420"/>
      <c r="DB79" s="420"/>
      <c r="DC79" s="420"/>
      <c r="DD79" s="420"/>
      <c r="DE79" s="420"/>
      <c r="DF79" s="420"/>
      <c r="DG79" s="420"/>
      <c r="DH79" s="420"/>
      <c r="DI79" s="420"/>
      <c r="DJ79" s="420"/>
      <c r="DK79" s="420"/>
      <c r="DL79" s="420"/>
      <c r="DM79" s="420"/>
      <c r="DN79" s="420"/>
      <c r="DO79" s="420"/>
      <c r="DP79" s="85"/>
      <c r="DQ79" s="85"/>
      <c r="DR79" s="85"/>
      <c r="DS79" s="85"/>
      <c r="DT79" s="85"/>
      <c r="DU79" s="85"/>
      <c r="DV79" s="85"/>
      <c r="DW79" s="86"/>
      <c r="DX79" s="91">
        <f t="shared" si="0"/>
        <v>3709000</v>
      </c>
      <c r="DY79" s="92"/>
      <c r="DZ79" s="92"/>
      <c r="EA79" s="92"/>
      <c r="EB79" s="92"/>
      <c r="EC79" s="92"/>
      <c r="ED79" s="92"/>
      <c r="EE79" s="92"/>
      <c r="EF79" s="92"/>
      <c r="EG79" s="92"/>
      <c r="EH79" s="92"/>
      <c r="EI79" s="92"/>
      <c r="EJ79" s="73"/>
      <c r="EK79" s="91">
        <f>BU79-CH79</f>
        <v>0</v>
      </c>
      <c r="EL79" s="92"/>
      <c r="EM79" s="92"/>
      <c r="EN79" s="92"/>
      <c r="EO79" s="92"/>
      <c r="EP79" s="92"/>
      <c r="EQ79" s="92"/>
      <c r="ER79" s="92"/>
      <c r="ES79" s="92"/>
      <c r="ET79" s="92"/>
      <c r="EU79" s="92"/>
      <c r="EV79" s="92"/>
      <c r="EW79" s="93"/>
      <c r="EX79" s="40"/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2"/>
    </row>
    <row r="80" spans="1:166" ht="15" customHeight="1">
      <c r="A80" s="96" t="s">
        <v>172</v>
      </c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8"/>
      <c r="AK80" s="111"/>
      <c r="AL80" s="113"/>
      <c r="AM80" s="113"/>
      <c r="AN80" s="113"/>
      <c r="AO80" s="113"/>
      <c r="AP80" s="113"/>
      <c r="AQ80" s="422" t="s">
        <v>174</v>
      </c>
      <c r="AR80" s="422"/>
      <c r="AS80" s="422"/>
      <c r="AT80" s="422"/>
      <c r="AU80" s="422"/>
      <c r="AV80" s="422"/>
      <c r="AW80" s="422"/>
      <c r="AX80" s="422"/>
      <c r="AY80" s="422"/>
      <c r="AZ80" s="422"/>
      <c r="BA80" s="422"/>
      <c r="BB80" s="422"/>
      <c r="BC80" s="421">
        <v>1120100</v>
      </c>
      <c r="BD80" s="421"/>
      <c r="BE80" s="421"/>
      <c r="BF80" s="421"/>
      <c r="BG80" s="421"/>
      <c r="BH80" s="421"/>
      <c r="BI80" s="421"/>
      <c r="BJ80" s="421"/>
      <c r="BK80" s="421"/>
      <c r="BL80" s="421"/>
      <c r="BM80" s="421"/>
      <c r="BN80" s="421"/>
      <c r="BO80" s="421"/>
      <c r="BP80" s="421"/>
      <c r="BQ80" s="421"/>
      <c r="BR80" s="421"/>
      <c r="BS80" s="421"/>
      <c r="BT80" s="421"/>
      <c r="BU80" s="91">
        <v>1120100</v>
      </c>
      <c r="BV80" s="92"/>
      <c r="BW80" s="92"/>
      <c r="BX80" s="92"/>
      <c r="BY80" s="92"/>
      <c r="BZ80" s="92"/>
      <c r="CA80" s="92"/>
      <c r="CB80" s="92"/>
      <c r="CC80" s="92"/>
      <c r="CD80" s="92"/>
      <c r="CE80" s="92"/>
      <c r="CF80" s="92"/>
      <c r="CG80" s="93"/>
      <c r="CH80" s="95">
        <f>851250.37+91805.51+177044.12</f>
        <v>1120100</v>
      </c>
      <c r="CI80" s="95"/>
      <c r="CJ80" s="95"/>
      <c r="CK80" s="95"/>
      <c r="CL80" s="95"/>
      <c r="CM80" s="95"/>
      <c r="CN80" s="95"/>
      <c r="CO80" s="95"/>
      <c r="CP80" s="95"/>
      <c r="CQ80" s="95"/>
      <c r="CR80" s="95"/>
      <c r="CS80" s="95"/>
      <c r="CT80" s="95"/>
      <c r="CU80" s="95"/>
      <c r="CV80" s="95"/>
      <c r="CW80" s="95"/>
      <c r="CX80" s="94"/>
      <c r="CY80" s="94"/>
      <c r="CZ80" s="94"/>
      <c r="DA80" s="94"/>
      <c r="DB80" s="94"/>
      <c r="DC80" s="94"/>
      <c r="DD80" s="94"/>
      <c r="DE80" s="94"/>
      <c r="DF80" s="94"/>
      <c r="DG80" s="94"/>
      <c r="DH80" s="94"/>
      <c r="DI80" s="94"/>
      <c r="DJ80" s="94"/>
      <c r="DK80" s="94" t="s">
        <v>147</v>
      </c>
      <c r="DL80" s="94"/>
      <c r="DM80" s="94"/>
      <c r="DN80" s="94"/>
      <c r="DO80" s="94"/>
      <c r="DP80" s="94"/>
      <c r="DQ80" s="94"/>
      <c r="DR80" s="94"/>
      <c r="DS80" s="94"/>
      <c r="DT80" s="94"/>
      <c r="DU80" s="94"/>
      <c r="DV80" s="94"/>
      <c r="DW80" s="94"/>
      <c r="DX80" s="91">
        <f t="shared" si="0"/>
        <v>1120100</v>
      </c>
      <c r="DY80" s="92"/>
      <c r="DZ80" s="92"/>
      <c r="EA80" s="92"/>
      <c r="EB80" s="92"/>
      <c r="EC80" s="92"/>
      <c r="ED80" s="92"/>
      <c r="EE80" s="92"/>
      <c r="EF80" s="92"/>
      <c r="EG80" s="92"/>
      <c r="EH80" s="92"/>
      <c r="EI80" s="92"/>
      <c r="EJ80" s="93"/>
      <c r="EK80" s="329">
        <f t="shared" si="3"/>
        <v>0</v>
      </c>
      <c r="EL80" s="329"/>
      <c r="EM80" s="329"/>
      <c r="EN80" s="329"/>
      <c r="EO80" s="329"/>
      <c r="EP80" s="329"/>
      <c r="EQ80" s="329"/>
      <c r="ER80" s="329"/>
      <c r="ES80" s="329"/>
      <c r="ET80" s="329"/>
      <c r="EU80" s="329"/>
      <c r="EV80" s="329"/>
      <c r="EW80" s="329"/>
      <c r="EX80" s="116" t="s">
        <v>147</v>
      </c>
      <c r="EY80" s="116"/>
      <c r="EZ80" s="116"/>
      <c r="FA80" s="116"/>
      <c r="FB80" s="116"/>
      <c r="FC80" s="116"/>
      <c r="FD80" s="116"/>
      <c r="FE80" s="116"/>
      <c r="FF80" s="116"/>
      <c r="FG80" s="116"/>
      <c r="FH80" s="116"/>
      <c r="FI80" s="116"/>
      <c r="FJ80" s="332"/>
    </row>
    <row r="81" spans="1:166" ht="15" customHeight="1">
      <c r="A81" s="96" t="s">
        <v>176</v>
      </c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8"/>
      <c r="AK81" s="111"/>
      <c r="AL81" s="113"/>
      <c r="AM81" s="113"/>
      <c r="AN81" s="113"/>
      <c r="AO81" s="113"/>
      <c r="AP81" s="113"/>
      <c r="AQ81" s="104" t="s">
        <v>175</v>
      </c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5">
        <v>89900</v>
      </c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  <c r="BT81" s="105"/>
      <c r="BU81" s="91">
        <v>89900</v>
      </c>
      <c r="BV81" s="92"/>
      <c r="BW81" s="92"/>
      <c r="BX81" s="92"/>
      <c r="BY81" s="92"/>
      <c r="BZ81" s="92"/>
      <c r="CA81" s="92"/>
      <c r="CB81" s="92"/>
      <c r="CC81" s="92"/>
      <c r="CD81" s="92"/>
      <c r="CE81" s="92"/>
      <c r="CF81" s="92"/>
      <c r="CG81" s="93"/>
      <c r="CH81" s="95">
        <f>19435+29370+41095</f>
        <v>89900</v>
      </c>
      <c r="CI81" s="95"/>
      <c r="CJ81" s="95"/>
      <c r="CK81" s="95"/>
      <c r="CL81" s="95"/>
      <c r="CM81" s="95"/>
      <c r="CN81" s="95"/>
      <c r="CO81" s="95"/>
      <c r="CP81" s="95"/>
      <c r="CQ81" s="95"/>
      <c r="CR81" s="95"/>
      <c r="CS81" s="95"/>
      <c r="CT81" s="95"/>
      <c r="CU81" s="95"/>
      <c r="CV81" s="95"/>
      <c r="CW81" s="95"/>
      <c r="CX81" s="94"/>
      <c r="CY81" s="94"/>
      <c r="CZ81" s="94"/>
      <c r="DA81" s="94"/>
      <c r="DB81" s="94"/>
      <c r="DC81" s="94"/>
      <c r="DD81" s="94"/>
      <c r="DE81" s="94"/>
      <c r="DF81" s="94"/>
      <c r="DG81" s="94"/>
      <c r="DH81" s="94"/>
      <c r="DI81" s="94"/>
      <c r="DJ81" s="94"/>
      <c r="DK81" s="94"/>
      <c r="DL81" s="94"/>
      <c r="DM81" s="94"/>
      <c r="DN81" s="94"/>
      <c r="DO81" s="94"/>
      <c r="DP81" s="94"/>
      <c r="DQ81" s="94"/>
      <c r="DR81" s="94"/>
      <c r="DS81" s="94"/>
      <c r="DT81" s="94"/>
      <c r="DU81" s="94"/>
      <c r="DV81" s="94"/>
      <c r="DW81" s="94"/>
      <c r="DX81" s="91">
        <f>CH81</f>
        <v>89900</v>
      </c>
      <c r="DY81" s="92"/>
      <c r="DZ81" s="92"/>
      <c r="EA81" s="92"/>
      <c r="EB81" s="92"/>
      <c r="EC81" s="92"/>
      <c r="ED81" s="92"/>
      <c r="EE81" s="92"/>
      <c r="EF81" s="92"/>
      <c r="EG81" s="92"/>
      <c r="EH81" s="92"/>
      <c r="EI81" s="92"/>
      <c r="EJ81" s="93"/>
      <c r="EK81" s="329">
        <f t="shared" si="3"/>
        <v>0</v>
      </c>
      <c r="EL81" s="329"/>
      <c r="EM81" s="329"/>
      <c r="EN81" s="329"/>
      <c r="EO81" s="329"/>
      <c r="EP81" s="329"/>
      <c r="EQ81" s="329"/>
      <c r="ER81" s="329"/>
      <c r="ES81" s="329"/>
      <c r="ET81" s="329"/>
      <c r="EU81" s="329"/>
      <c r="EV81" s="329"/>
      <c r="EW81" s="329"/>
      <c r="EX81" s="116"/>
      <c r="EY81" s="116"/>
      <c r="EZ81" s="116"/>
      <c r="FA81" s="116"/>
      <c r="FB81" s="116"/>
      <c r="FC81" s="116"/>
      <c r="FD81" s="116"/>
      <c r="FE81" s="116"/>
      <c r="FF81" s="116"/>
      <c r="FG81" s="116"/>
      <c r="FH81" s="116"/>
      <c r="FI81" s="116"/>
      <c r="FJ81" s="332"/>
    </row>
    <row r="82" spans="1:166" ht="15" customHeight="1">
      <c r="A82" s="96" t="s">
        <v>180</v>
      </c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8"/>
      <c r="AK82" s="68"/>
      <c r="AL82" s="68"/>
      <c r="AM82" s="68"/>
      <c r="AN82" s="68"/>
      <c r="AO82" s="68"/>
      <c r="AP82" s="69"/>
      <c r="AQ82" s="104" t="s">
        <v>138</v>
      </c>
      <c r="AR82" s="104"/>
      <c r="AS82" s="104"/>
      <c r="AT82" s="104"/>
      <c r="AU82" s="104"/>
      <c r="AV82" s="104"/>
      <c r="AW82" s="104"/>
      <c r="AX82" s="104"/>
      <c r="AY82" s="104"/>
      <c r="AZ82" s="104"/>
      <c r="BA82" s="104"/>
      <c r="BB82" s="104"/>
      <c r="BC82" s="88"/>
      <c r="BD82" s="100">
        <v>96000</v>
      </c>
      <c r="BE82" s="100"/>
      <c r="BF82" s="100"/>
      <c r="BG82" s="100"/>
      <c r="BH82" s="100"/>
      <c r="BI82" s="100"/>
      <c r="BJ82" s="100"/>
      <c r="BK82" s="100"/>
      <c r="BL82" s="89"/>
      <c r="BM82" s="89"/>
      <c r="BN82" s="89"/>
      <c r="BO82" s="89"/>
      <c r="BP82" s="89"/>
      <c r="BQ82" s="89"/>
      <c r="BR82" s="89"/>
      <c r="BS82" s="89"/>
      <c r="BT82" s="90"/>
      <c r="BU82" s="91">
        <v>96000</v>
      </c>
      <c r="BV82" s="92"/>
      <c r="BW82" s="92"/>
      <c r="BX82" s="92"/>
      <c r="BY82" s="92"/>
      <c r="BZ82" s="92"/>
      <c r="CA82" s="92"/>
      <c r="CB82" s="92"/>
      <c r="CC82" s="92"/>
      <c r="CD82" s="92"/>
      <c r="CE82" s="92"/>
      <c r="CF82" s="92"/>
      <c r="CG82" s="93"/>
      <c r="CH82" s="95">
        <v>96000</v>
      </c>
      <c r="CI82" s="95"/>
      <c r="CJ82" s="95"/>
      <c r="CK82" s="95"/>
      <c r="CL82" s="95"/>
      <c r="CM82" s="95"/>
      <c r="CN82" s="95"/>
      <c r="CO82" s="95"/>
      <c r="CP82" s="95"/>
      <c r="CQ82" s="95"/>
      <c r="CR82" s="95"/>
      <c r="CS82" s="95"/>
      <c r="CT82" s="95"/>
      <c r="CU82" s="95"/>
      <c r="CV82" s="95"/>
      <c r="CW82" s="95"/>
      <c r="CX82" s="108"/>
      <c r="CY82" s="109"/>
      <c r="CZ82" s="109"/>
      <c r="DA82" s="109"/>
      <c r="DB82" s="109"/>
      <c r="DC82" s="109"/>
      <c r="DD82" s="109"/>
      <c r="DE82" s="109"/>
      <c r="DF82" s="109"/>
      <c r="DG82" s="109"/>
      <c r="DH82" s="109"/>
      <c r="DI82" s="109"/>
      <c r="DJ82" s="109"/>
      <c r="DK82" s="109"/>
      <c r="DL82" s="109"/>
      <c r="DM82" s="109"/>
      <c r="DN82" s="109"/>
      <c r="DO82" s="114"/>
      <c r="DP82" s="66"/>
      <c r="DQ82" s="66"/>
      <c r="DR82" s="66"/>
      <c r="DS82" s="66"/>
      <c r="DT82" s="66"/>
      <c r="DU82" s="66"/>
      <c r="DV82" s="66"/>
      <c r="DW82" s="66"/>
      <c r="DX82" s="91">
        <f>CH82</f>
        <v>96000</v>
      </c>
      <c r="DY82" s="92"/>
      <c r="DZ82" s="92"/>
      <c r="EA82" s="92"/>
      <c r="EB82" s="92"/>
      <c r="EC82" s="92"/>
      <c r="ED82" s="92"/>
      <c r="EE82" s="92"/>
      <c r="EF82" s="92"/>
      <c r="EG82" s="92"/>
      <c r="EH82" s="92"/>
      <c r="EI82" s="92"/>
      <c r="EJ82" s="93"/>
      <c r="EK82" s="329">
        <f t="shared" si="3"/>
        <v>0</v>
      </c>
      <c r="EL82" s="329"/>
      <c r="EM82" s="329"/>
      <c r="EN82" s="329"/>
      <c r="EO82" s="329"/>
      <c r="EP82" s="329"/>
      <c r="EQ82" s="329"/>
      <c r="ER82" s="329"/>
      <c r="ES82" s="329"/>
      <c r="ET82" s="329"/>
      <c r="EU82" s="329"/>
      <c r="EV82" s="329"/>
      <c r="EW82" s="329"/>
      <c r="EX82" s="40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5"/>
    </row>
    <row r="83" spans="1:166" ht="15" customHeight="1">
      <c r="A83" s="96" t="s">
        <v>180</v>
      </c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8"/>
      <c r="AK83" s="68"/>
      <c r="AL83" s="68"/>
      <c r="AM83" s="68"/>
      <c r="AN83" s="68"/>
      <c r="AO83" s="68"/>
      <c r="AP83" s="69"/>
      <c r="AQ83" s="104" t="s">
        <v>139</v>
      </c>
      <c r="AR83" s="104"/>
      <c r="AS83" s="104"/>
      <c r="AT83" s="104"/>
      <c r="AU83" s="104"/>
      <c r="AV83" s="104"/>
      <c r="AW83" s="104"/>
      <c r="AX83" s="104"/>
      <c r="AY83" s="104"/>
      <c r="AZ83" s="104"/>
      <c r="BA83" s="104"/>
      <c r="BB83" s="104"/>
      <c r="BC83" s="88"/>
      <c r="BD83" s="100">
        <v>68000</v>
      </c>
      <c r="BE83" s="100"/>
      <c r="BF83" s="100"/>
      <c r="BG83" s="100"/>
      <c r="BH83" s="100"/>
      <c r="BI83" s="100"/>
      <c r="BJ83" s="100"/>
      <c r="BK83" s="100"/>
      <c r="BL83" s="89"/>
      <c r="BM83" s="89"/>
      <c r="BN83" s="89"/>
      <c r="BO83" s="89"/>
      <c r="BP83" s="89"/>
      <c r="BQ83" s="89"/>
      <c r="BR83" s="89"/>
      <c r="BS83" s="89"/>
      <c r="BT83" s="90"/>
      <c r="BU83" s="91">
        <v>68000</v>
      </c>
      <c r="BV83" s="92"/>
      <c r="BW83" s="92"/>
      <c r="BX83" s="92"/>
      <c r="BY83" s="92"/>
      <c r="BZ83" s="92"/>
      <c r="CA83" s="92"/>
      <c r="CB83" s="92"/>
      <c r="CC83" s="92"/>
      <c r="CD83" s="92"/>
      <c r="CE83" s="92"/>
      <c r="CF83" s="92"/>
      <c r="CG83" s="93"/>
      <c r="CH83" s="91">
        <v>68000</v>
      </c>
      <c r="CI83" s="92"/>
      <c r="CJ83" s="92"/>
      <c r="CK83" s="92"/>
      <c r="CL83" s="92"/>
      <c r="CM83" s="92"/>
      <c r="CN83" s="92"/>
      <c r="CO83" s="92"/>
      <c r="CP83" s="92"/>
      <c r="CQ83" s="92"/>
      <c r="CR83" s="92"/>
      <c r="CS83" s="92"/>
      <c r="CT83" s="92"/>
      <c r="CU83" s="92"/>
      <c r="CV83" s="92"/>
      <c r="CW83" s="93"/>
      <c r="CX83" s="108"/>
      <c r="CY83" s="109"/>
      <c r="CZ83" s="109"/>
      <c r="DA83" s="109"/>
      <c r="DB83" s="109"/>
      <c r="DC83" s="109"/>
      <c r="DD83" s="109"/>
      <c r="DE83" s="109"/>
      <c r="DF83" s="109"/>
      <c r="DG83" s="109"/>
      <c r="DH83" s="109"/>
      <c r="DI83" s="109"/>
      <c r="DJ83" s="109"/>
      <c r="DK83" s="109"/>
      <c r="DL83" s="109"/>
      <c r="DM83" s="109"/>
      <c r="DN83" s="109"/>
      <c r="DO83" s="114"/>
      <c r="DP83" s="66"/>
      <c r="DQ83" s="66"/>
      <c r="DR83" s="66"/>
      <c r="DS83" s="66"/>
      <c r="DT83" s="66"/>
      <c r="DU83" s="66"/>
      <c r="DV83" s="66"/>
      <c r="DW83" s="66"/>
      <c r="DX83" s="91">
        <f>CH83</f>
        <v>68000</v>
      </c>
      <c r="DY83" s="92"/>
      <c r="DZ83" s="92"/>
      <c r="EA83" s="92"/>
      <c r="EB83" s="92"/>
      <c r="EC83" s="92"/>
      <c r="ED83" s="92"/>
      <c r="EE83" s="92"/>
      <c r="EF83" s="92"/>
      <c r="EG83" s="92"/>
      <c r="EH83" s="92"/>
      <c r="EI83" s="92"/>
      <c r="EJ83" s="73"/>
      <c r="EK83" s="91">
        <f t="shared" si="3"/>
        <v>0</v>
      </c>
      <c r="EL83" s="92"/>
      <c r="EM83" s="92"/>
      <c r="EN83" s="92"/>
      <c r="EO83" s="92"/>
      <c r="EP83" s="92"/>
      <c r="EQ83" s="92"/>
      <c r="ER83" s="92"/>
      <c r="ES83" s="92"/>
      <c r="ET83" s="92"/>
      <c r="EU83" s="92"/>
      <c r="EV83" s="92"/>
      <c r="EW83" s="93"/>
      <c r="EX83" s="40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5"/>
    </row>
    <row r="84" spans="1:166" ht="15" customHeight="1">
      <c r="A84" s="96" t="s">
        <v>180</v>
      </c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8"/>
      <c r="AK84" s="68"/>
      <c r="AL84" s="68"/>
      <c r="AM84" s="68"/>
      <c r="AN84" s="68"/>
      <c r="AO84" s="68"/>
      <c r="AP84" s="69"/>
      <c r="AQ84" s="104" t="s">
        <v>140</v>
      </c>
      <c r="AR84" s="104"/>
      <c r="AS84" s="104"/>
      <c r="AT84" s="104"/>
      <c r="AU84" s="104"/>
      <c r="AV84" s="104"/>
      <c r="AW84" s="104"/>
      <c r="AX84" s="104"/>
      <c r="AY84" s="104"/>
      <c r="AZ84" s="104"/>
      <c r="BA84" s="104"/>
      <c r="BB84" s="104"/>
      <c r="BC84" s="88"/>
      <c r="BD84" s="100">
        <v>7830</v>
      </c>
      <c r="BE84" s="100"/>
      <c r="BF84" s="100"/>
      <c r="BG84" s="100"/>
      <c r="BH84" s="100"/>
      <c r="BI84" s="100"/>
      <c r="BJ84" s="100"/>
      <c r="BK84" s="100"/>
      <c r="BL84" s="89"/>
      <c r="BM84" s="89"/>
      <c r="BN84" s="89"/>
      <c r="BO84" s="89"/>
      <c r="BP84" s="89"/>
      <c r="BQ84" s="89"/>
      <c r="BR84" s="89"/>
      <c r="BS84" s="89"/>
      <c r="BT84" s="90"/>
      <c r="BU84" s="91">
        <v>7830</v>
      </c>
      <c r="BV84" s="92"/>
      <c r="BW84" s="92"/>
      <c r="BX84" s="92"/>
      <c r="BY84" s="92"/>
      <c r="BZ84" s="92"/>
      <c r="CA84" s="92"/>
      <c r="CB84" s="92"/>
      <c r="CC84" s="92"/>
      <c r="CD84" s="92"/>
      <c r="CE84" s="92"/>
      <c r="CF84" s="92"/>
      <c r="CG84" s="93"/>
      <c r="CH84" s="91">
        <v>7830</v>
      </c>
      <c r="CI84" s="92"/>
      <c r="CJ84" s="92"/>
      <c r="CK84" s="92"/>
      <c r="CL84" s="92"/>
      <c r="CM84" s="92"/>
      <c r="CN84" s="92"/>
      <c r="CO84" s="92"/>
      <c r="CP84" s="92"/>
      <c r="CQ84" s="92"/>
      <c r="CR84" s="92"/>
      <c r="CS84" s="92"/>
      <c r="CT84" s="92"/>
      <c r="CU84" s="92"/>
      <c r="CV84" s="92"/>
      <c r="CW84" s="93"/>
      <c r="CX84" s="75"/>
      <c r="CY84" s="55"/>
      <c r="CZ84" s="55"/>
      <c r="DA84" s="55"/>
      <c r="DB84" s="55"/>
      <c r="DC84" s="55"/>
      <c r="DD84" s="55"/>
      <c r="DE84" s="55"/>
      <c r="DF84" s="55"/>
      <c r="DG84" s="55"/>
      <c r="DH84" s="55"/>
      <c r="DI84" s="55"/>
      <c r="DJ84" s="55"/>
      <c r="DK84" s="55"/>
      <c r="DL84" s="55"/>
      <c r="DM84" s="55"/>
      <c r="DN84" s="55"/>
      <c r="DO84" s="56"/>
      <c r="DP84" s="66"/>
      <c r="DQ84" s="66"/>
      <c r="DR84" s="66"/>
      <c r="DS84" s="66"/>
      <c r="DT84" s="66"/>
      <c r="DU84" s="66"/>
      <c r="DV84" s="66"/>
      <c r="DW84" s="66"/>
      <c r="DX84" s="91">
        <f>CH84</f>
        <v>7830</v>
      </c>
      <c r="DY84" s="92"/>
      <c r="DZ84" s="92"/>
      <c r="EA84" s="92"/>
      <c r="EB84" s="92"/>
      <c r="EC84" s="92"/>
      <c r="ED84" s="92"/>
      <c r="EE84" s="92"/>
      <c r="EF84" s="92"/>
      <c r="EG84" s="92"/>
      <c r="EH84" s="92"/>
      <c r="EI84" s="92"/>
      <c r="EJ84" s="73"/>
      <c r="EK84" s="91">
        <f>BU84-CH84</f>
        <v>0</v>
      </c>
      <c r="EL84" s="92"/>
      <c r="EM84" s="92"/>
      <c r="EN84" s="92"/>
      <c r="EO84" s="92"/>
      <c r="EP84" s="92"/>
      <c r="EQ84" s="92"/>
      <c r="ER84" s="92"/>
      <c r="ES84" s="92"/>
      <c r="ET84" s="92"/>
      <c r="EU84" s="92"/>
      <c r="EV84" s="92"/>
      <c r="EW84" s="93"/>
      <c r="EX84" s="40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5"/>
    </row>
    <row r="85" spans="1:166" ht="15" customHeight="1">
      <c r="A85" s="96" t="s">
        <v>178</v>
      </c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8"/>
      <c r="AK85" s="376"/>
      <c r="AL85" s="110"/>
      <c r="AM85" s="110"/>
      <c r="AN85" s="110"/>
      <c r="AO85" s="110"/>
      <c r="AP85" s="111"/>
      <c r="AQ85" s="65"/>
      <c r="AR85" s="112" t="s">
        <v>136</v>
      </c>
      <c r="AS85" s="102"/>
      <c r="AT85" s="102"/>
      <c r="AU85" s="102"/>
      <c r="AV85" s="102"/>
      <c r="AW85" s="102"/>
      <c r="AX85" s="102"/>
      <c r="AY85" s="102"/>
      <c r="AZ85" s="102"/>
      <c r="BA85" s="102"/>
      <c r="BB85" s="103"/>
      <c r="BC85" s="88"/>
      <c r="BD85" s="100">
        <f>2400-800</f>
        <v>1600</v>
      </c>
      <c r="BE85" s="100"/>
      <c r="BF85" s="100"/>
      <c r="BG85" s="100"/>
      <c r="BH85" s="100"/>
      <c r="BI85" s="100"/>
      <c r="BJ85" s="100"/>
      <c r="BK85" s="100"/>
      <c r="BL85" s="89"/>
      <c r="BM85" s="89"/>
      <c r="BN85" s="89"/>
      <c r="BO85" s="89"/>
      <c r="BP85" s="89"/>
      <c r="BQ85" s="89"/>
      <c r="BR85" s="89"/>
      <c r="BS85" s="89"/>
      <c r="BT85" s="90"/>
      <c r="BU85" s="91">
        <v>1600</v>
      </c>
      <c r="BV85" s="92"/>
      <c r="BW85" s="92"/>
      <c r="BX85" s="92"/>
      <c r="BY85" s="92"/>
      <c r="BZ85" s="92"/>
      <c r="CA85" s="92"/>
      <c r="CB85" s="92"/>
      <c r="CC85" s="92"/>
      <c r="CD85" s="92"/>
      <c r="CE85" s="92"/>
      <c r="CF85" s="92"/>
      <c r="CG85" s="93"/>
      <c r="CH85" s="91">
        <f>800+800</f>
        <v>1600</v>
      </c>
      <c r="CI85" s="92"/>
      <c r="CJ85" s="92"/>
      <c r="CK85" s="92"/>
      <c r="CL85" s="92"/>
      <c r="CM85" s="92"/>
      <c r="CN85" s="92"/>
      <c r="CO85" s="92"/>
      <c r="CP85" s="92"/>
      <c r="CQ85" s="92"/>
      <c r="CR85" s="92"/>
      <c r="CS85" s="92"/>
      <c r="CT85" s="92"/>
      <c r="CU85" s="92"/>
      <c r="CV85" s="92"/>
      <c r="CW85" s="93"/>
      <c r="CX85" s="108"/>
      <c r="CY85" s="109"/>
      <c r="CZ85" s="109"/>
      <c r="DA85" s="109"/>
      <c r="DB85" s="109"/>
      <c r="DC85" s="109"/>
      <c r="DD85" s="109"/>
      <c r="DE85" s="109"/>
      <c r="DF85" s="109"/>
      <c r="DG85" s="109"/>
      <c r="DH85" s="109"/>
      <c r="DI85" s="109"/>
      <c r="DJ85" s="109"/>
      <c r="DK85" s="109"/>
      <c r="DL85" s="109"/>
      <c r="DM85" s="109"/>
      <c r="DN85" s="109"/>
      <c r="DO85" s="114"/>
      <c r="DP85" s="66"/>
      <c r="DQ85" s="66"/>
      <c r="DR85" s="66"/>
      <c r="DS85" s="66"/>
      <c r="DT85" s="66"/>
      <c r="DU85" s="66"/>
      <c r="DV85" s="66"/>
      <c r="DW85" s="66"/>
      <c r="DX85" s="91">
        <f t="shared" si="0"/>
        <v>1600</v>
      </c>
      <c r="DY85" s="92"/>
      <c r="DZ85" s="92"/>
      <c r="EA85" s="92"/>
      <c r="EB85" s="92"/>
      <c r="EC85" s="92"/>
      <c r="ED85" s="92"/>
      <c r="EE85" s="92"/>
      <c r="EF85" s="92"/>
      <c r="EG85" s="92"/>
      <c r="EH85" s="92"/>
      <c r="EI85" s="92"/>
      <c r="EJ85" s="93"/>
      <c r="EK85" s="329">
        <f t="shared" si="3"/>
        <v>0</v>
      </c>
      <c r="EL85" s="329"/>
      <c r="EM85" s="329"/>
      <c r="EN85" s="329"/>
      <c r="EO85" s="329"/>
      <c r="EP85" s="329"/>
      <c r="EQ85" s="329"/>
      <c r="ER85" s="329"/>
      <c r="ES85" s="329"/>
      <c r="ET85" s="329"/>
      <c r="EU85" s="329"/>
      <c r="EV85" s="329"/>
      <c r="EW85" s="329"/>
      <c r="EX85" s="117"/>
      <c r="EY85" s="118"/>
      <c r="EZ85" s="118"/>
      <c r="FA85" s="118"/>
      <c r="FB85" s="118"/>
      <c r="FC85" s="118"/>
      <c r="FD85" s="118"/>
      <c r="FE85" s="118"/>
      <c r="FF85" s="118"/>
      <c r="FG85" s="118"/>
      <c r="FH85" s="118"/>
      <c r="FI85" s="118"/>
      <c r="FJ85" s="335"/>
    </row>
    <row r="86" spans="1:166" ht="15" customHeight="1">
      <c r="A86" s="96" t="s">
        <v>178</v>
      </c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8"/>
      <c r="AK86" s="376"/>
      <c r="AL86" s="110"/>
      <c r="AM86" s="110"/>
      <c r="AN86" s="110"/>
      <c r="AO86" s="110"/>
      <c r="AP86" s="111"/>
      <c r="AQ86" s="65"/>
      <c r="AR86" s="112" t="s">
        <v>143</v>
      </c>
      <c r="AS86" s="102"/>
      <c r="AT86" s="102"/>
      <c r="AU86" s="102"/>
      <c r="AV86" s="102"/>
      <c r="AW86" s="102"/>
      <c r="AX86" s="102"/>
      <c r="AY86" s="102"/>
      <c r="AZ86" s="102"/>
      <c r="BA86" s="102"/>
      <c r="BB86" s="103"/>
      <c r="BC86" s="88"/>
      <c r="BD86" s="100">
        <f>800+5100</f>
        <v>5900</v>
      </c>
      <c r="BE86" s="100"/>
      <c r="BF86" s="100"/>
      <c r="BG86" s="100"/>
      <c r="BH86" s="100"/>
      <c r="BI86" s="100"/>
      <c r="BJ86" s="100"/>
      <c r="BK86" s="100"/>
      <c r="BL86" s="89"/>
      <c r="BM86" s="89"/>
      <c r="BN86" s="89"/>
      <c r="BO86" s="89"/>
      <c r="BP86" s="89"/>
      <c r="BQ86" s="89"/>
      <c r="BR86" s="89"/>
      <c r="BS86" s="89"/>
      <c r="BT86" s="90"/>
      <c r="BU86" s="91">
        <v>5900</v>
      </c>
      <c r="BV86" s="92"/>
      <c r="BW86" s="92"/>
      <c r="BX86" s="92"/>
      <c r="BY86" s="92"/>
      <c r="BZ86" s="92"/>
      <c r="CA86" s="92"/>
      <c r="CB86" s="92"/>
      <c r="CC86" s="92"/>
      <c r="CD86" s="92"/>
      <c r="CE86" s="92"/>
      <c r="CF86" s="92"/>
      <c r="CG86" s="93"/>
      <c r="CH86" s="91">
        <f>770+3500+1400</f>
        <v>5670</v>
      </c>
      <c r="CI86" s="92"/>
      <c r="CJ86" s="92"/>
      <c r="CK86" s="92"/>
      <c r="CL86" s="92"/>
      <c r="CM86" s="92"/>
      <c r="CN86" s="92"/>
      <c r="CO86" s="92"/>
      <c r="CP86" s="92"/>
      <c r="CQ86" s="92"/>
      <c r="CR86" s="92"/>
      <c r="CS86" s="92"/>
      <c r="CT86" s="92"/>
      <c r="CU86" s="92"/>
      <c r="CV86" s="92"/>
      <c r="CW86" s="93"/>
      <c r="CX86" s="108"/>
      <c r="CY86" s="109"/>
      <c r="CZ86" s="109"/>
      <c r="DA86" s="109"/>
      <c r="DB86" s="109"/>
      <c r="DC86" s="109"/>
      <c r="DD86" s="109"/>
      <c r="DE86" s="109"/>
      <c r="DF86" s="109"/>
      <c r="DG86" s="109"/>
      <c r="DH86" s="109"/>
      <c r="DI86" s="109"/>
      <c r="DJ86" s="109"/>
      <c r="DK86" s="109"/>
      <c r="DL86" s="109"/>
      <c r="DM86" s="109"/>
      <c r="DN86" s="109"/>
      <c r="DO86" s="114"/>
      <c r="DP86" s="66"/>
      <c r="DQ86" s="66"/>
      <c r="DR86" s="66"/>
      <c r="DS86" s="66"/>
      <c r="DT86" s="66"/>
      <c r="DU86" s="66"/>
      <c r="DV86" s="66"/>
      <c r="DW86" s="66"/>
      <c r="DX86" s="91">
        <f t="shared" si="0"/>
        <v>5670</v>
      </c>
      <c r="DY86" s="92"/>
      <c r="DZ86" s="92"/>
      <c r="EA86" s="92"/>
      <c r="EB86" s="92"/>
      <c r="EC86" s="92"/>
      <c r="ED86" s="92"/>
      <c r="EE86" s="92"/>
      <c r="EF86" s="92"/>
      <c r="EG86" s="92"/>
      <c r="EH86" s="92"/>
      <c r="EI86" s="92"/>
      <c r="EJ86" s="67"/>
      <c r="EK86" s="329">
        <f t="shared" si="3"/>
        <v>230</v>
      </c>
      <c r="EL86" s="329"/>
      <c r="EM86" s="329"/>
      <c r="EN86" s="329"/>
      <c r="EO86" s="329"/>
      <c r="EP86" s="329"/>
      <c r="EQ86" s="329"/>
      <c r="ER86" s="329"/>
      <c r="ES86" s="329"/>
      <c r="ET86" s="329"/>
      <c r="EU86" s="329"/>
      <c r="EV86" s="329"/>
      <c r="EW86" s="329"/>
      <c r="EX86" s="117"/>
      <c r="EY86" s="118"/>
      <c r="EZ86" s="118"/>
      <c r="FA86" s="118"/>
      <c r="FB86" s="118"/>
      <c r="FC86" s="118"/>
      <c r="FD86" s="118"/>
      <c r="FE86" s="118"/>
      <c r="FF86" s="118"/>
      <c r="FG86" s="118"/>
      <c r="FH86" s="118"/>
      <c r="FI86" s="118"/>
      <c r="FJ86" s="335"/>
    </row>
    <row r="87" spans="1:166" ht="26.25" customHeight="1" thickBot="1">
      <c r="A87" s="320" t="s">
        <v>31</v>
      </c>
      <c r="B87" s="321"/>
      <c r="C87" s="321"/>
      <c r="D87" s="321"/>
      <c r="E87" s="321"/>
      <c r="F87" s="321"/>
      <c r="G87" s="321"/>
      <c r="H87" s="321"/>
      <c r="I87" s="321"/>
      <c r="J87" s="321"/>
      <c r="K87" s="321"/>
      <c r="L87" s="321"/>
      <c r="M87" s="321"/>
      <c r="N87" s="321"/>
      <c r="O87" s="321"/>
      <c r="P87" s="321"/>
      <c r="Q87" s="321"/>
      <c r="R87" s="321"/>
      <c r="S87" s="321"/>
      <c r="T87" s="321"/>
      <c r="U87" s="321"/>
      <c r="V87" s="321"/>
      <c r="W87" s="321"/>
      <c r="X87" s="321"/>
      <c r="Y87" s="321"/>
      <c r="Z87" s="321"/>
      <c r="AA87" s="321"/>
      <c r="AB87" s="321"/>
      <c r="AC87" s="321"/>
      <c r="AD87" s="321"/>
      <c r="AE87" s="321"/>
      <c r="AF87" s="321"/>
      <c r="AG87" s="321"/>
      <c r="AH87" s="321"/>
      <c r="AI87" s="321"/>
      <c r="AJ87" s="322"/>
      <c r="AK87" s="323" t="s">
        <v>32</v>
      </c>
      <c r="AL87" s="324"/>
      <c r="AM87" s="324"/>
      <c r="AN87" s="324"/>
      <c r="AO87" s="324"/>
      <c r="AP87" s="324"/>
      <c r="AQ87" s="319"/>
      <c r="AR87" s="319"/>
      <c r="AS87" s="319"/>
      <c r="AT87" s="319"/>
      <c r="AU87" s="319"/>
      <c r="AV87" s="319"/>
      <c r="AW87" s="319"/>
      <c r="AX87" s="319"/>
      <c r="AY87" s="319"/>
      <c r="AZ87" s="319"/>
      <c r="BA87" s="319"/>
      <c r="BB87" s="319"/>
      <c r="BC87" s="326">
        <f>-BC50</f>
        <v>-14506430</v>
      </c>
      <c r="BD87" s="327"/>
      <c r="BE87" s="327"/>
      <c r="BF87" s="327"/>
      <c r="BG87" s="327"/>
      <c r="BH87" s="327"/>
      <c r="BI87" s="327"/>
      <c r="BJ87" s="327"/>
      <c r="BK87" s="327"/>
      <c r="BL87" s="327"/>
      <c r="BM87" s="327"/>
      <c r="BN87" s="327"/>
      <c r="BO87" s="327"/>
      <c r="BP87" s="327"/>
      <c r="BQ87" s="327"/>
      <c r="BR87" s="327"/>
      <c r="BS87" s="327"/>
      <c r="BT87" s="328"/>
      <c r="BU87" s="318">
        <f>-SUM(BU52:BU86)</f>
        <v>-14506430</v>
      </c>
      <c r="BV87" s="318"/>
      <c r="BW87" s="318"/>
      <c r="BX87" s="318"/>
      <c r="BY87" s="318"/>
      <c r="BZ87" s="318"/>
      <c r="CA87" s="318"/>
      <c r="CB87" s="318"/>
      <c r="CC87" s="318"/>
      <c r="CD87" s="318"/>
      <c r="CE87" s="318"/>
      <c r="CF87" s="318"/>
      <c r="CG87" s="318"/>
      <c r="CH87" s="318">
        <f>CF15-CH50</f>
        <v>-12495285.890000002</v>
      </c>
      <c r="CI87" s="318"/>
      <c r="CJ87" s="318"/>
      <c r="CK87" s="318"/>
      <c r="CL87" s="318"/>
      <c r="CM87" s="318"/>
      <c r="CN87" s="318"/>
      <c r="CO87" s="318"/>
      <c r="CP87" s="318"/>
      <c r="CQ87" s="318"/>
      <c r="CR87" s="318"/>
      <c r="CS87" s="318"/>
      <c r="CT87" s="318"/>
      <c r="CU87" s="318"/>
      <c r="CV87" s="318"/>
      <c r="CW87" s="318"/>
      <c r="CX87" s="319"/>
      <c r="CY87" s="319"/>
      <c r="CZ87" s="319"/>
      <c r="DA87" s="319"/>
      <c r="DB87" s="319"/>
      <c r="DC87" s="319"/>
      <c r="DD87" s="319"/>
      <c r="DE87" s="319"/>
      <c r="DF87" s="319"/>
      <c r="DG87" s="319"/>
      <c r="DH87" s="319"/>
      <c r="DI87" s="319"/>
      <c r="DJ87" s="319"/>
      <c r="DK87" s="319"/>
      <c r="DL87" s="319"/>
      <c r="DM87" s="319"/>
      <c r="DN87" s="319"/>
      <c r="DO87" s="319"/>
      <c r="DP87" s="319"/>
      <c r="DQ87" s="319"/>
      <c r="DR87" s="319"/>
      <c r="DS87" s="319"/>
      <c r="DT87" s="319"/>
      <c r="DU87" s="319"/>
      <c r="DV87" s="319"/>
      <c r="DW87" s="319"/>
      <c r="DX87" s="325">
        <f t="shared" si="0"/>
        <v>-12495285.890000002</v>
      </c>
      <c r="DY87" s="325"/>
      <c r="DZ87" s="325"/>
      <c r="EA87" s="325"/>
      <c r="EB87" s="325"/>
      <c r="EC87" s="325"/>
      <c r="ED87" s="325"/>
      <c r="EE87" s="325"/>
      <c r="EF87" s="325"/>
      <c r="EG87" s="325"/>
      <c r="EH87" s="325"/>
      <c r="EI87" s="325"/>
      <c r="EJ87" s="325"/>
      <c r="EK87" s="318">
        <f>SUM(EK53:EK86)</f>
        <v>347702.8599999998</v>
      </c>
      <c r="EL87" s="318"/>
      <c r="EM87" s="318"/>
      <c r="EN87" s="318"/>
      <c r="EO87" s="318"/>
      <c r="EP87" s="318"/>
      <c r="EQ87" s="318"/>
      <c r="ER87" s="318"/>
      <c r="ES87" s="318"/>
      <c r="ET87" s="318"/>
      <c r="EU87" s="318"/>
      <c r="EV87" s="318"/>
      <c r="EW87" s="318"/>
      <c r="EX87" s="315"/>
      <c r="EY87" s="315"/>
      <c r="EZ87" s="315"/>
      <c r="FA87" s="315"/>
      <c r="FB87" s="315"/>
      <c r="FC87" s="315"/>
      <c r="FD87" s="315"/>
      <c r="FE87" s="315"/>
      <c r="FF87" s="315"/>
      <c r="FG87" s="315"/>
      <c r="FH87" s="315"/>
      <c r="FI87" s="315"/>
      <c r="FJ87" s="316"/>
    </row>
    <row r="88" spans="1:166" ht="8.2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 t="e">
        <f>'свод сдавать'!сдавать</f>
        <v>#NAME?</v>
      </c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</row>
    <row r="89" spans="1:166" ht="9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</row>
    <row r="90" spans="56:166" ht="12.75">
      <c r="BD90" s="4" t="s">
        <v>33</v>
      </c>
      <c r="BT90" s="4"/>
      <c r="FJ90" s="3" t="s">
        <v>34</v>
      </c>
    </row>
    <row r="91" spans="1:166" ht="6.75" customHeight="1">
      <c r="A91" s="317"/>
      <c r="B91" s="317"/>
      <c r="C91" s="317"/>
      <c r="D91" s="317"/>
      <c r="E91" s="317"/>
      <c r="F91" s="317"/>
      <c r="G91" s="317"/>
      <c r="H91" s="317"/>
      <c r="I91" s="317"/>
      <c r="J91" s="317"/>
      <c r="K91" s="317"/>
      <c r="L91" s="317"/>
      <c r="M91" s="317"/>
      <c r="N91" s="317"/>
      <c r="O91" s="317"/>
      <c r="P91" s="317"/>
      <c r="Q91" s="317"/>
      <c r="R91" s="317"/>
      <c r="S91" s="317"/>
      <c r="T91" s="317"/>
      <c r="U91" s="317"/>
      <c r="V91" s="317"/>
      <c r="W91" s="317"/>
      <c r="X91" s="317"/>
      <c r="Y91" s="317"/>
      <c r="Z91" s="317"/>
      <c r="AA91" s="317"/>
      <c r="AB91" s="317"/>
      <c r="AC91" s="317"/>
      <c r="AD91" s="317"/>
      <c r="AE91" s="317"/>
      <c r="AF91" s="317"/>
      <c r="AG91" s="317"/>
      <c r="AH91" s="317"/>
      <c r="AI91" s="317"/>
      <c r="AJ91" s="317"/>
      <c r="AK91" s="317"/>
      <c r="AL91" s="317"/>
      <c r="AM91" s="317"/>
      <c r="AN91" s="317"/>
      <c r="AO91" s="317"/>
      <c r="AP91" s="317"/>
      <c r="AQ91" s="317"/>
      <c r="AR91" s="317"/>
      <c r="AS91" s="317"/>
      <c r="AT91" s="317"/>
      <c r="AU91" s="317"/>
      <c r="AV91" s="317"/>
      <c r="AW91" s="317"/>
      <c r="AX91" s="317"/>
      <c r="AY91" s="317"/>
      <c r="AZ91" s="317"/>
      <c r="BA91" s="317"/>
      <c r="BB91" s="317"/>
      <c r="BC91" s="317"/>
      <c r="BD91" s="317"/>
      <c r="BE91" s="317"/>
      <c r="BF91" s="317"/>
      <c r="BG91" s="317"/>
      <c r="BH91" s="317"/>
      <c r="BI91" s="317"/>
      <c r="BJ91" s="317"/>
      <c r="BK91" s="317"/>
      <c r="BL91" s="317"/>
      <c r="BM91" s="317"/>
      <c r="BN91" s="317"/>
      <c r="BO91" s="317"/>
      <c r="BP91" s="317"/>
      <c r="BQ91" s="317"/>
      <c r="BR91" s="317"/>
      <c r="BS91" s="317"/>
      <c r="BT91" s="317"/>
      <c r="BU91" s="317"/>
      <c r="BV91" s="317"/>
      <c r="BW91" s="317"/>
      <c r="BX91" s="317"/>
      <c r="BY91" s="317"/>
      <c r="BZ91" s="317"/>
      <c r="CA91" s="317"/>
      <c r="CB91" s="317"/>
      <c r="CC91" s="317"/>
      <c r="CD91" s="317"/>
      <c r="CE91" s="317"/>
      <c r="CF91" s="317"/>
      <c r="CG91" s="317"/>
      <c r="CH91" s="317"/>
      <c r="CI91" s="317"/>
      <c r="CJ91" s="317"/>
      <c r="CK91" s="317"/>
      <c r="CL91" s="317"/>
      <c r="CM91" s="317"/>
      <c r="CN91" s="317"/>
      <c r="CO91" s="317"/>
      <c r="CP91" s="317"/>
      <c r="CQ91" s="317"/>
      <c r="CR91" s="317"/>
      <c r="CS91" s="317"/>
      <c r="CT91" s="317"/>
      <c r="CU91" s="317"/>
      <c r="CV91" s="317"/>
      <c r="CW91" s="317"/>
      <c r="CX91" s="317"/>
      <c r="CY91" s="317"/>
      <c r="CZ91" s="317"/>
      <c r="DA91" s="317"/>
      <c r="DB91" s="317"/>
      <c r="DC91" s="317"/>
      <c r="DD91" s="317"/>
      <c r="DE91" s="317"/>
      <c r="DF91" s="317"/>
      <c r="DG91" s="317"/>
      <c r="DH91" s="317"/>
      <c r="DI91" s="317"/>
      <c r="DJ91" s="317"/>
      <c r="DK91" s="317"/>
      <c r="DL91" s="317"/>
      <c r="DM91" s="317"/>
      <c r="DN91" s="317"/>
      <c r="DO91" s="317"/>
      <c r="DP91" s="317"/>
      <c r="DQ91" s="317"/>
      <c r="DR91" s="317"/>
      <c r="DS91" s="317"/>
      <c r="DT91" s="317"/>
      <c r="DU91" s="317"/>
      <c r="DV91" s="317"/>
      <c r="DW91" s="317"/>
      <c r="DX91" s="317"/>
      <c r="DY91" s="317"/>
      <c r="DZ91" s="317"/>
      <c r="EA91" s="317"/>
      <c r="EB91" s="317"/>
      <c r="EC91" s="317"/>
      <c r="ED91" s="317"/>
      <c r="EE91" s="317"/>
      <c r="EF91" s="317"/>
      <c r="EG91" s="317"/>
      <c r="EH91" s="317"/>
      <c r="EI91" s="317"/>
      <c r="EJ91" s="317"/>
      <c r="EK91" s="317"/>
      <c r="EL91" s="317"/>
      <c r="EM91" s="317"/>
      <c r="EN91" s="317"/>
      <c r="EO91" s="317"/>
      <c r="EP91" s="317"/>
      <c r="EQ91" s="317"/>
      <c r="ER91" s="317"/>
      <c r="ES91" s="317"/>
      <c r="ET91" s="317"/>
      <c r="EU91" s="317"/>
      <c r="EV91" s="317"/>
      <c r="EW91" s="317"/>
      <c r="EX91" s="317"/>
      <c r="EY91" s="317"/>
      <c r="EZ91" s="317"/>
      <c r="FA91" s="317"/>
      <c r="FB91" s="317"/>
      <c r="FC91" s="317"/>
      <c r="FD91" s="317"/>
      <c r="FE91" s="317"/>
      <c r="FF91" s="317"/>
      <c r="FG91" s="317"/>
      <c r="FH91" s="317"/>
      <c r="FI91" s="317"/>
      <c r="FJ91" s="317"/>
    </row>
    <row r="92" spans="1:166" ht="11.25" customHeight="1">
      <c r="A92" s="306" t="s">
        <v>12</v>
      </c>
      <c r="B92" s="307"/>
      <c r="C92" s="307"/>
      <c r="D92" s="307"/>
      <c r="E92" s="307"/>
      <c r="F92" s="307"/>
      <c r="G92" s="307"/>
      <c r="H92" s="307"/>
      <c r="I92" s="307"/>
      <c r="J92" s="307"/>
      <c r="K92" s="307"/>
      <c r="L92" s="307"/>
      <c r="M92" s="307"/>
      <c r="N92" s="307"/>
      <c r="O92" s="307"/>
      <c r="P92" s="307"/>
      <c r="Q92" s="307"/>
      <c r="R92" s="307"/>
      <c r="S92" s="307"/>
      <c r="T92" s="307"/>
      <c r="U92" s="307"/>
      <c r="V92" s="307"/>
      <c r="W92" s="307"/>
      <c r="X92" s="307"/>
      <c r="Y92" s="307"/>
      <c r="Z92" s="307"/>
      <c r="AA92" s="307"/>
      <c r="AB92" s="307"/>
      <c r="AC92" s="307"/>
      <c r="AD92" s="307"/>
      <c r="AE92" s="307"/>
      <c r="AF92" s="307"/>
      <c r="AG92" s="307"/>
      <c r="AH92" s="307"/>
      <c r="AI92" s="307"/>
      <c r="AJ92" s="307"/>
      <c r="AK92" s="307"/>
      <c r="AL92" s="307"/>
      <c r="AM92" s="307"/>
      <c r="AN92" s="307"/>
      <c r="AO92" s="308"/>
      <c r="AP92" s="307" t="s">
        <v>13</v>
      </c>
      <c r="AQ92" s="307"/>
      <c r="AR92" s="307"/>
      <c r="AS92" s="307"/>
      <c r="AT92" s="307"/>
      <c r="AU92" s="308"/>
      <c r="AV92" s="306" t="s">
        <v>35</v>
      </c>
      <c r="AW92" s="307"/>
      <c r="AX92" s="307"/>
      <c r="AY92" s="307"/>
      <c r="AZ92" s="307"/>
      <c r="BA92" s="307"/>
      <c r="BB92" s="307"/>
      <c r="BC92" s="307"/>
      <c r="BD92" s="307"/>
      <c r="BE92" s="307"/>
      <c r="BF92" s="307"/>
      <c r="BG92" s="307"/>
      <c r="BH92" s="307"/>
      <c r="BI92" s="307"/>
      <c r="BJ92" s="307"/>
      <c r="BK92" s="308"/>
      <c r="BL92" s="306" t="s">
        <v>36</v>
      </c>
      <c r="BM92" s="307"/>
      <c r="BN92" s="307"/>
      <c r="BO92" s="307"/>
      <c r="BP92" s="307"/>
      <c r="BQ92" s="307"/>
      <c r="BR92" s="307"/>
      <c r="BS92" s="307"/>
      <c r="BT92" s="307"/>
      <c r="BU92" s="307"/>
      <c r="BV92" s="307"/>
      <c r="BW92" s="307"/>
      <c r="BX92" s="307"/>
      <c r="BY92" s="307"/>
      <c r="BZ92" s="307"/>
      <c r="CA92" s="307"/>
      <c r="CB92" s="307"/>
      <c r="CC92" s="307"/>
      <c r="CD92" s="307"/>
      <c r="CE92" s="308"/>
      <c r="CF92" s="312" t="s">
        <v>16</v>
      </c>
      <c r="CG92" s="313"/>
      <c r="CH92" s="313"/>
      <c r="CI92" s="313"/>
      <c r="CJ92" s="313"/>
      <c r="CK92" s="313"/>
      <c r="CL92" s="313"/>
      <c r="CM92" s="313"/>
      <c r="CN92" s="313"/>
      <c r="CO92" s="313"/>
      <c r="CP92" s="313"/>
      <c r="CQ92" s="313"/>
      <c r="CR92" s="313"/>
      <c r="CS92" s="313"/>
      <c r="CT92" s="313"/>
      <c r="CU92" s="313"/>
      <c r="CV92" s="313"/>
      <c r="CW92" s="313"/>
      <c r="CX92" s="313"/>
      <c r="CY92" s="313"/>
      <c r="CZ92" s="313"/>
      <c r="DA92" s="313"/>
      <c r="DB92" s="313"/>
      <c r="DC92" s="313"/>
      <c r="DD92" s="313"/>
      <c r="DE92" s="313"/>
      <c r="DF92" s="313"/>
      <c r="DG92" s="313"/>
      <c r="DH92" s="313"/>
      <c r="DI92" s="313"/>
      <c r="DJ92" s="313"/>
      <c r="DK92" s="313"/>
      <c r="DL92" s="313"/>
      <c r="DM92" s="313"/>
      <c r="DN92" s="313"/>
      <c r="DO92" s="313"/>
      <c r="DP92" s="313"/>
      <c r="DQ92" s="313"/>
      <c r="DR92" s="313"/>
      <c r="DS92" s="313"/>
      <c r="DT92" s="313"/>
      <c r="DU92" s="313"/>
      <c r="DV92" s="313"/>
      <c r="DW92" s="313"/>
      <c r="DX92" s="313"/>
      <c r="DY92" s="313"/>
      <c r="DZ92" s="313"/>
      <c r="EA92" s="313"/>
      <c r="EB92" s="313"/>
      <c r="EC92" s="313"/>
      <c r="ED92" s="313"/>
      <c r="EE92" s="313"/>
      <c r="EF92" s="313"/>
      <c r="EG92" s="313"/>
      <c r="EH92" s="313"/>
      <c r="EI92" s="313"/>
      <c r="EJ92" s="313"/>
      <c r="EK92" s="313"/>
      <c r="EL92" s="313"/>
      <c r="EM92" s="313"/>
      <c r="EN92" s="313"/>
      <c r="EO92" s="313"/>
      <c r="EP92" s="313"/>
      <c r="EQ92" s="313"/>
      <c r="ER92" s="313"/>
      <c r="ES92" s="314"/>
      <c r="ET92" s="306" t="s">
        <v>17</v>
      </c>
      <c r="EU92" s="307"/>
      <c r="EV92" s="307"/>
      <c r="EW92" s="307"/>
      <c r="EX92" s="307"/>
      <c r="EY92" s="307"/>
      <c r="EZ92" s="307"/>
      <c r="FA92" s="307"/>
      <c r="FB92" s="307"/>
      <c r="FC92" s="307"/>
      <c r="FD92" s="307"/>
      <c r="FE92" s="307"/>
      <c r="FF92" s="307"/>
      <c r="FG92" s="307"/>
      <c r="FH92" s="307"/>
      <c r="FI92" s="307"/>
      <c r="FJ92" s="308"/>
    </row>
    <row r="93" spans="1:166" ht="69.75" customHeight="1">
      <c r="A93" s="309"/>
      <c r="B93" s="310"/>
      <c r="C93" s="310"/>
      <c r="D93" s="310"/>
      <c r="E93" s="310"/>
      <c r="F93" s="310"/>
      <c r="G93" s="310"/>
      <c r="H93" s="310"/>
      <c r="I93" s="310"/>
      <c r="J93" s="310"/>
      <c r="K93" s="310"/>
      <c r="L93" s="310"/>
      <c r="M93" s="310"/>
      <c r="N93" s="310"/>
      <c r="O93" s="310"/>
      <c r="P93" s="310"/>
      <c r="Q93" s="310"/>
      <c r="R93" s="310"/>
      <c r="S93" s="310"/>
      <c r="T93" s="310"/>
      <c r="U93" s="310"/>
      <c r="V93" s="310"/>
      <c r="W93" s="310"/>
      <c r="X93" s="310"/>
      <c r="Y93" s="310"/>
      <c r="Z93" s="310"/>
      <c r="AA93" s="310"/>
      <c r="AB93" s="310"/>
      <c r="AC93" s="310"/>
      <c r="AD93" s="310"/>
      <c r="AE93" s="310"/>
      <c r="AF93" s="310"/>
      <c r="AG93" s="310"/>
      <c r="AH93" s="310"/>
      <c r="AI93" s="310"/>
      <c r="AJ93" s="310"/>
      <c r="AK93" s="310"/>
      <c r="AL93" s="310"/>
      <c r="AM93" s="310"/>
      <c r="AN93" s="310"/>
      <c r="AO93" s="311"/>
      <c r="AP93" s="310"/>
      <c r="AQ93" s="310"/>
      <c r="AR93" s="310"/>
      <c r="AS93" s="310"/>
      <c r="AT93" s="310"/>
      <c r="AU93" s="311"/>
      <c r="AV93" s="309"/>
      <c r="AW93" s="310"/>
      <c r="AX93" s="310"/>
      <c r="AY93" s="310"/>
      <c r="AZ93" s="310"/>
      <c r="BA93" s="310"/>
      <c r="BB93" s="310"/>
      <c r="BC93" s="310"/>
      <c r="BD93" s="310"/>
      <c r="BE93" s="310"/>
      <c r="BF93" s="310"/>
      <c r="BG93" s="310"/>
      <c r="BH93" s="310"/>
      <c r="BI93" s="310"/>
      <c r="BJ93" s="310"/>
      <c r="BK93" s="311"/>
      <c r="BL93" s="309"/>
      <c r="BM93" s="310"/>
      <c r="BN93" s="310"/>
      <c r="BO93" s="310"/>
      <c r="BP93" s="310"/>
      <c r="BQ93" s="310"/>
      <c r="BR93" s="310"/>
      <c r="BS93" s="310"/>
      <c r="BT93" s="310"/>
      <c r="BU93" s="310"/>
      <c r="BV93" s="310"/>
      <c r="BW93" s="310"/>
      <c r="BX93" s="310"/>
      <c r="BY93" s="310"/>
      <c r="BZ93" s="310"/>
      <c r="CA93" s="310"/>
      <c r="CB93" s="310"/>
      <c r="CC93" s="310"/>
      <c r="CD93" s="310"/>
      <c r="CE93" s="311"/>
      <c r="CF93" s="313" t="s">
        <v>37</v>
      </c>
      <c r="CG93" s="313"/>
      <c r="CH93" s="313"/>
      <c r="CI93" s="313"/>
      <c r="CJ93" s="313"/>
      <c r="CK93" s="313"/>
      <c r="CL93" s="313"/>
      <c r="CM93" s="313"/>
      <c r="CN93" s="313"/>
      <c r="CO93" s="313"/>
      <c r="CP93" s="313"/>
      <c r="CQ93" s="313"/>
      <c r="CR93" s="313"/>
      <c r="CS93" s="313"/>
      <c r="CT93" s="313"/>
      <c r="CU93" s="313"/>
      <c r="CV93" s="314"/>
      <c r="CW93" s="312" t="s">
        <v>19</v>
      </c>
      <c r="CX93" s="313"/>
      <c r="CY93" s="313"/>
      <c r="CZ93" s="313"/>
      <c r="DA93" s="313"/>
      <c r="DB93" s="313"/>
      <c r="DC93" s="313"/>
      <c r="DD93" s="313"/>
      <c r="DE93" s="313"/>
      <c r="DF93" s="313"/>
      <c r="DG93" s="313"/>
      <c r="DH93" s="313"/>
      <c r="DI93" s="313"/>
      <c r="DJ93" s="313"/>
      <c r="DK93" s="313"/>
      <c r="DL93" s="313"/>
      <c r="DM93" s="314"/>
      <c r="DN93" s="312" t="s">
        <v>20</v>
      </c>
      <c r="DO93" s="313"/>
      <c r="DP93" s="313"/>
      <c r="DQ93" s="313"/>
      <c r="DR93" s="313"/>
      <c r="DS93" s="313"/>
      <c r="DT93" s="313"/>
      <c r="DU93" s="313"/>
      <c r="DV93" s="313"/>
      <c r="DW93" s="313"/>
      <c r="DX93" s="313"/>
      <c r="DY93" s="313"/>
      <c r="DZ93" s="313"/>
      <c r="EA93" s="313"/>
      <c r="EB93" s="313"/>
      <c r="EC93" s="313"/>
      <c r="ED93" s="314"/>
      <c r="EE93" s="312" t="s">
        <v>56</v>
      </c>
      <c r="EF93" s="313"/>
      <c r="EG93" s="313"/>
      <c r="EH93" s="313"/>
      <c r="EI93" s="313"/>
      <c r="EJ93" s="313"/>
      <c r="EK93" s="313"/>
      <c r="EL93" s="313"/>
      <c r="EM93" s="313"/>
      <c r="EN93" s="313"/>
      <c r="EO93" s="313"/>
      <c r="EP93" s="313"/>
      <c r="EQ93" s="313"/>
      <c r="ER93" s="313"/>
      <c r="ES93" s="314"/>
      <c r="ET93" s="309"/>
      <c r="EU93" s="310"/>
      <c r="EV93" s="310"/>
      <c r="EW93" s="310"/>
      <c r="EX93" s="310"/>
      <c r="EY93" s="310"/>
      <c r="EZ93" s="310"/>
      <c r="FA93" s="310"/>
      <c r="FB93" s="310"/>
      <c r="FC93" s="310"/>
      <c r="FD93" s="310"/>
      <c r="FE93" s="310"/>
      <c r="FF93" s="310"/>
      <c r="FG93" s="310"/>
      <c r="FH93" s="310"/>
      <c r="FI93" s="310"/>
      <c r="FJ93" s="311"/>
    </row>
    <row r="94" spans="1:166" ht="10.5" thickBot="1">
      <c r="A94" s="291">
        <v>1</v>
      </c>
      <c r="B94" s="292"/>
      <c r="C94" s="292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3"/>
      <c r="AP94" s="289">
        <v>2</v>
      </c>
      <c r="AQ94" s="289"/>
      <c r="AR94" s="289"/>
      <c r="AS94" s="289"/>
      <c r="AT94" s="289"/>
      <c r="AU94" s="290"/>
      <c r="AV94" s="288">
        <v>3</v>
      </c>
      <c r="AW94" s="289"/>
      <c r="AX94" s="289"/>
      <c r="AY94" s="289"/>
      <c r="AZ94" s="289"/>
      <c r="BA94" s="289"/>
      <c r="BB94" s="289"/>
      <c r="BC94" s="289"/>
      <c r="BD94" s="289"/>
      <c r="BE94" s="292"/>
      <c r="BF94" s="292"/>
      <c r="BG94" s="292"/>
      <c r="BH94" s="292"/>
      <c r="BI94" s="292"/>
      <c r="BJ94" s="292"/>
      <c r="BK94" s="293"/>
      <c r="BL94" s="288">
        <v>4</v>
      </c>
      <c r="BM94" s="289"/>
      <c r="BN94" s="289"/>
      <c r="BO94" s="289"/>
      <c r="BP94" s="289"/>
      <c r="BQ94" s="289"/>
      <c r="BR94" s="289"/>
      <c r="BS94" s="289"/>
      <c r="BT94" s="289"/>
      <c r="BU94" s="289"/>
      <c r="BV94" s="289"/>
      <c r="BW94" s="289"/>
      <c r="BX94" s="289"/>
      <c r="BY94" s="289"/>
      <c r="BZ94" s="289"/>
      <c r="CA94" s="289"/>
      <c r="CB94" s="289"/>
      <c r="CC94" s="289"/>
      <c r="CD94" s="289"/>
      <c r="CE94" s="290"/>
      <c r="CF94" s="288">
        <v>5</v>
      </c>
      <c r="CG94" s="289"/>
      <c r="CH94" s="289"/>
      <c r="CI94" s="289"/>
      <c r="CJ94" s="289"/>
      <c r="CK94" s="289"/>
      <c r="CL94" s="289"/>
      <c r="CM94" s="289"/>
      <c r="CN94" s="289"/>
      <c r="CO94" s="289"/>
      <c r="CP94" s="289"/>
      <c r="CQ94" s="289"/>
      <c r="CR94" s="289"/>
      <c r="CS94" s="289"/>
      <c r="CT94" s="289"/>
      <c r="CU94" s="289"/>
      <c r="CV94" s="290"/>
      <c r="CW94" s="288">
        <v>6</v>
      </c>
      <c r="CX94" s="289"/>
      <c r="CY94" s="289"/>
      <c r="CZ94" s="289"/>
      <c r="DA94" s="289"/>
      <c r="DB94" s="289"/>
      <c r="DC94" s="289"/>
      <c r="DD94" s="289"/>
      <c r="DE94" s="289"/>
      <c r="DF94" s="289"/>
      <c r="DG94" s="289"/>
      <c r="DH94" s="289"/>
      <c r="DI94" s="289"/>
      <c r="DJ94" s="289"/>
      <c r="DK94" s="289"/>
      <c r="DL94" s="289"/>
      <c r="DM94" s="290"/>
      <c r="DN94" s="288">
        <v>7</v>
      </c>
      <c r="DO94" s="289"/>
      <c r="DP94" s="289"/>
      <c r="DQ94" s="289"/>
      <c r="DR94" s="289"/>
      <c r="DS94" s="289"/>
      <c r="DT94" s="289"/>
      <c r="DU94" s="289"/>
      <c r="DV94" s="289"/>
      <c r="DW94" s="289"/>
      <c r="DX94" s="289"/>
      <c r="DY94" s="289"/>
      <c r="DZ94" s="289"/>
      <c r="EA94" s="289"/>
      <c r="EB94" s="289"/>
      <c r="EC94" s="289"/>
      <c r="ED94" s="290"/>
      <c r="EE94" s="288">
        <v>8</v>
      </c>
      <c r="EF94" s="289"/>
      <c r="EG94" s="289"/>
      <c r="EH94" s="289"/>
      <c r="EI94" s="289"/>
      <c r="EJ94" s="289"/>
      <c r="EK94" s="289"/>
      <c r="EL94" s="289"/>
      <c r="EM94" s="289"/>
      <c r="EN94" s="289"/>
      <c r="EO94" s="289"/>
      <c r="EP94" s="289"/>
      <c r="EQ94" s="289"/>
      <c r="ER94" s="289"/>
      <c r="ES94" s="290"/>
      <c r="ET94" s="291">
        <v>9</v>
      </c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2"/>
      <c r="FI94" s="292"/>
      <c r="FJ94" s="293"/>
    </row>
    <row r="95" spans="1:166" ht="23.25" customHeight="1">
      <c r="A95" s="294" t="s">
        <v>38</v>
      </c>
      <c r="B95" s="295"/>
      <c r="C95" s="295"/>
      <c r="D95" s="295"/>
      <c r="E95" s="295"/>
      <c r="F95" s="295"/>
      <c r="G95" s="295"/>
      <c r="H95" s="295"/>
      <c r="I95" s="295"/>
      <c r="J95" s="295"/>
      <c r="K95" s="295"/>
      <c r="L95" s="295"/>
      <c r="M95" s="295"/>
      <c r="N95" s="295"/>
      <c r="O95" s="295"/>
      <c r="P95" s="295"/>
      <c r="Q95" s="295"/>
      <c r="R95" s="295"/>
      <c r="S95" s="295"/>
      <c r="T95" s="295"/>
      <c r="U95" s="295"/>
      <c r="V95" s="295"/>
      <c r="W95" s="295"/>
      <c r="X95" s="295"/>
      <c r="Y95" s="295"/>
      <c r="Z95" s="295"/>
      <c r="AA95" s="295"/>
      <c r="AB95" s="295"/>
      <c r="AC95" s="295"/>
      <c r="AD95" s="295"/>
      <c r="AE95" s="295"/>
      <c r="AF95" s="295"/>
      <c r="AG95" s="295"/>
      <c r="AH95" s="295"/>
      <c r="AI95" s="295"/>
      <c r="AJ95" s="295"/>
      <c r="AK95" s="295"/>
      <c r="AL95" s="295"/>
      <c r="AM95" s="295"/>
      <c r="AN95" s="295"/>
      <c r="AO95" s="296"/>
      <c r="AP95" s="297" t="s">
        <v>39</v>
      </c>
      <c r="AQ95" s="298"/>
      <c r="AR95" s="298"/>
      <c r="AS95" s="298"/>
      <c r="AT95" s="298"/>
      <c r="AU95" s="298"/>
      <c r="AV95" s="299"/>
      <c r="AW95" s="299"/>
      <c r="AX95" s="299"/>
      <c r="AY95" s="299"/>
      <c r="AZ95" s="299"/>
      <c r="BA95" s="299"/>
      <c r="BB95" s="299"/>
      <c r="BC95" s="299"/>
      <c r="BD95" s="299"/>
      <c r="BE95" s="300"/>
      <c r="BF95" s="301"/>
      <c r="BG95" s="301"/>
      <c r="BH95" s="301"/>
      <c r="BI95" s="301"/>
      <c r="BJ95" s="301"/>
      <c r="BK95" s="302"/>
      <c r="BL95" s="280">
        <f>BC87</f>
        <v>-14506430</v>
      </c>
      <c r="BM95" s="281"/>
      <c r="BN95" s="281"/>
      <c r="BO95" s="281"/>
      <c r="BP95" s="281"/>
      <c r="BQ95" s="281"/>
      <c r="BR95" s="281"/>
      <c r="BS95" s="281"/>
      <c r="BT95" s="281"/>
      <c r="BU95" s="281"/>
      <c r="BV95" s="281"/>
      <c r="BW95" s="281"/>
      <c r="BX95" s="281"/>
      <c r="BY95" s="281"/>
      <c r="BZ95" s="281"/>
      <c r="CA95" s="281"/>
      <c r="CB95" s="281"/>
      <c r="CC95" s="281"/>
      <c r="CD95" s="281"/>
      <c r="CE95" s="281"/>
      <c r="CF95" s="303">
        <f>-CH87</f>
        <v>12495285.890000002</v>
      </c>
      <c r="CG95" s="303"/>
      <c r="CH95" s="303"/>
      <c r="CI95" s="303"/>
      <c r="CJ95" s="303"/>
      <c r="CK95" s="303"/>
      <c r="CL95" s="303"/>
      <c r="CM95" s="303"/>
      <c r="CN95" s="303"/>
      <c r="CO95" s="303"/>
      <c r="CP95" s="303"/>
      <c r="CQ95" s="303"/>
      <c r="CR95" s="303"/>
      <c r="CS95" s="303"/>
      <c r="CT95" s="303"/>
      <c r="CU95" s="303"/>
      <c r="CV95" s="303"/>
      <c r="CW95" s="304"/>
      <c r="CX95" s="305"/>
      <c r="CY95" s="305"/>
      <c r="CZ95" s="305"/>
      <c r="DA95" s="305"/>
      <c r="DB95" s="305"/>
      <c r="DC95" s="305"/>
      <c r="DD95" s="305"/>
      <c r="DE95" s="305"/>
      <c r="DF95" s="305"/>
      <c r="DG95" s="305"/>
      <c r="DH95" s="305"/>
      <c r="DI95" s="305"/>
      <c r="DJ95" s="305"/>
      <c r="DK95" s="305"/>
      <c r="DL95" s="305"/>
      <c r="DM95" s="305"/>
      <c r="DN95" s="304"/>
      <c r="DO95" s="305"/>
      <c r="DP95" s="305"/>
      <c r="DQ95" s="305"/>
      <c r="DR95" s="305"/>
      <c r="DS95" s="305"/>
      <c r="DT95" s="305"/>
      <c r="DU95" s="305"/>
      <c r="DV95" s="305"/>
      <c r="DW95" s="305"/>
      <c r="DX95" s="305"/>
      <c r="DY95" s="305"/>
      <c r="DZ95" s="305"/>
      <c r="EA95" s="305"/>
      <c r="EB95" s="305"/>
      <c r="EC95" s="305"/>
      <c r="ED95" s="305"/>
      <c r="EE95" s="280">
        <f>-1*DX87</f>
        <v>12495285.890000002</v>
      </c>
      <c r="EF95" s="281"/>
      <c r="EG95" s="281"/>
      <c r="EH95" s="281"/>
      <c r="EI95" s="281"/>
      <c r="EJ95" s="281"/>
      <c r="EK95" s="281"/>
      <c r="EL95" s="281"/>
      <c r="EM95" s="281"/>
      <c r="EN95" s="281"/>
      <c r="EO95" s="281"/>
      <c r="EP95" s="281"/>
      <c r="EQ95" s="281"/>
      <c r="ER95" s="281"/>
      <c r="ES95" s="281"/>
      <c r="ET95" s="280">
        <f>EK87</f>
        <v>347702.8599999998</v>
      </c>
      <c r="EU95" s="281"/>
      <c r="EV95" s="281"/>
      <c r="EW95" s="281"/>
      <c r="EX95" s="281"/>
      <c r="EY95" s="281"/>
      <c r="EZ95" s="281"/>
      <c r="FA95" s="281"/>
      <c r="FB95" s="281"/>
      <c r="FC95" s="281"/>
      <c r="FD95" s="281"/>
      <c r="FE95" s="281"/>
      <c r="FF95" s="281"/>
      <c r="FG95" s="281"/>
      <c r="FH95" s="281"/>
      <c r="FI95" s="281"/>
      <c r="FJ95" s="282"/>
    </row>
    <row r="96" spans="1:166" ht="15" customHeight="1">
      <c r="A96" s="283" t="s">
        <v>22</v>
      </c>
      <c r="B96" s="284"/>
      <c r="C96" s="284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5"/>
      <c r="AP96" s="286" t="s">
        <v>40</v>
      </c>
      <c r="AQ96" s="287"/>
      <c r="AR96" s="287"/>
      <c r="AS96" s="287"/>
      <c r="AT96" s="287"/>
      <c r="AU96" s="287"/>
      <c r="AV96" s="125"/>
      <c r="AW96" s="125"/>
      <c r="AX96" s="125"/>
      <c r="AY96" s="125"/>
      <c r="AZ96" s="125"/>
      <c r="BA96" s="125"/>
      <c r="BB96" s="125"/>
      <c r="BC96" s="125"/>
      <c r="BD96" s="125"/>
      <c r="BE96" s="126"/>
      <c r="BF96" s="127"/>
      <c r="BG96" s="127"/>
      <c r="BH96" s="127"/>
      <c r="BI96" s="127"/>
      <c r="BJ96" s="127"/>
      <c r="BK96" s="124"/>
      <c r="BL96" s="233"/>
      <c r="BM96" s="233"/>
      <c r="BN96" s="233"/>
      <c r="BO96" s="233"/>
      <c r="BP96" s="233"/>
      <c r="BQ96" s="233"/>
      <c r="BR96" s="233"/>
      <c r="BS96" s="233"/>
      <c r="BT96" s="233"/>
      <c r="BU96" s="233"/>
      <c r="BV96" s="233"/>
      <c r="BW96" s="233"/>
      <c r="BX96" s="233"/>
      <c r="BY96" s="233"/>
      <c r="BZ96" s="233"/>
      <c r="CA96" s="233"/>
      <c r="CB96" s="233"/>
      <c r="CC96" s="233"/>
      <c r="CD96" s="233"/>
      <c r="CE96" s="233"/>
      <c r="CF96" s="248"/>
      <c r="CG96" s="248"/>
      <c r="CH96" s="248"/>
      <c r="CI96" s="248"/>
      <c r="CJ96" s="248"/>
      <c r="CK96" s="248"/>
      <c r="CL96" s="248"/>
      <c r="CM96" s="248"/>
      <c r="CN96" s="248"/>
      <c r="CO96" s="248"/>
      <c r="CP96" s="248"/>
      <c r="CQ96" s="248"/>
      <c r="CR96" s="248"/>
      <c r="CS96" s="248"/>
      <c r="CT96" s="248"/>
      <c r="CU96" s="248"/>
      <c r="CV96" s="248"/>
      <c r="CW96" s="247"/>
      <c r="CX96" s="247"/>
      <c r="CY96" s="247"/>
      <c r="CZ96" s="247"/>
      <c r="DA96" s="247"/>
      <c r="DB96" s="247"/>
      <c r="DC96" s="247"/>
      <c r="DD96" s="247"/>
      <c r="DE96" s="247"/>
      <c r="DF96" s="247"/>
      <c r="DG96" s="247"/>
      <c r="DH96" s="247"/>
      <c r="DI96" s="247"/>
      <c r="DJ96" s="247"/>
      <c r="DK96" s="247"/>
      <c r="DL96" s="247"/>
      <c r="DM96" s="247"/>
      <c r="DN96" s="247"/>
      <c r="DO96" s="247"/>
      <c r="DP96" s="247"/>
      <c r="DQ96" s="247"/>
      <c r="DR96" s="247"/>
      <c r="DS96" s="247"/>
      <c r="DT96" s="247"/>
      <c r="DU96" s="247"/>
      <c r="DV96" s="247"/>
      <c r="DW96" s="247"/>
      <c r="DX96" s="247"/>
      <c r="DY96" s="247"/>
      <c r="DZ96" s="247"/>
      <c r="EA96" s="247"/>
      <c r="EB96" s="247"/>
      <c r="EC96" s="247"/>
      <c r="ED96" s="247"/>
      <c r="EE96" s="233"/>
      <c r="EF96" s="233"/>
      <c r="EG96" s="233"/>
      <c r="EH96" s="233"/>
      <c r="EI96" s="233"/>
      <c r="EJ96" s="233"/>
      <c r="EK96" s="233"/>
      <c r="EL96" s="233"/>
      <c r="EM96" s="233"/>
      <c r="EN96" s="233"/>
      <c r="EO96" s="233"/>
      <c r="EP96" s="233"/>
      <c r="EQ96" s="233"/>
      <c r="ER96" s="233"/>
      <c r="ES96" s="233"/>
      <c r="ET96" s="233"/>
      <c r="EU96" s="233"/>
      <c r="EV96" s="233"/>
      <c r="EW96" s="233"/>
      <c r="EX96" s="233"/>
      <c r="EY96" s="233"/>
      <c r="EZ96" s="233"/>
      <c r="FA96" s="233"/>
      <c r="FB96" s="233"/>
      <c r="FC96" s="233"/>
      <c r="FD96" s="233"/>
      <c r="FE96" s="233"/>
      <c r="FF96" s="233"/>
      <c r="FG96" s="233"/>
      <c r="FH96" s="233"/>
      <c r="FI96" s="233"/>
      <c r="FJ96" s="234"/>
    </row>
    <row r="97" spans="1:166" ht="23.25" customHeight="1">
      <c r="A97" s="216" t="s">
        <v>41</v>
      </c>
      <c r="B97" s="217"/>
      <c r="C97" s="217"/>
      <c r="D97" s="217"/>
      <c r="E97" s="217"/>
      <c r="F97" s="217"/>
      <c r="G97" s="217"/>
      <c r="H97" s="217"/>
      <c r="I97" s="217"/>
      <c r="J97" s="217"/>
      <c r="K97" s="217"/>
      <c r="L97" s="217"/>
      <c r="M97" s="217"/>
      <c r="N97" s="217"/>
      <c r="O97" s="217"/>
      <c r="P97" s="217"/>
      <c r="Q97" s="217"/>
      <c r="R97" s="217"/>
      <c r="S97" s="217"/>
      <c r="T97" s="217"/>
      <c r="U97" s="217"/>
      <c r="V97" s="217"/>
      <c r="W97" s="217"/>
      <c r="X97" s="217"/>
      <c r="Y97" s="217"/>
      <c r="Z97" s="217"/>
      <c r="AA97" s="217"/>
      <c r="AB97" s="217"/>
      <c r="AC97" s="217"/>
      <c r="AD97" s="217"/>
      <c r="AE97" s="217"/>
      <c r="AF97" s="217"/>
      <c r="AG97" s="217"/>
      <c r="AH97" s="217"/>
      <c r="AI97" s="217"/>
      <c r="AJ97" s="217"/>
      <c r="AK97" s="217"/>
      <c r="AL97" s="217"/>
      <c r="AM97" s="217"/>
      <c r="AN97" s="217"/>
      <c r="AO97" s="218"/>
      <c r="AP97" s="124" t="s">
        <v>42</v>
      </c>
      <c r="AQ97" s="125"/>
      <c r="AR97" s="125"/>
      <c r="AS97" s="125"/>
      <c r="AT97" s="125"/>
      <c r="AU97" s="125"/>
      <c r="AV97" s="125"/>
      <c r="AW97" s="125"/>
      <c r="AX97" s="125"/>
      <c r="AY97" s="125"/>
      <c r="AZ97" s="125"/>
      <c r="BA97" s="125"/>
      <c r="BB97" s="125"/>
      <c r="BC97" s="125"/>
      <c r="BD97" s="125"/>
      <c r="BE97" s="126"/>
      <c r="BF97" s="127"/>
      <c r="BG97" s="127"/>
      <c r="BH97" s="127"/>
      <c r="BI97" s="127"/>
      <c r="BJ97" s="127"/>
      <c r="BK97" s="124"/>
      <c r="BL97" s="233"/>
      <c r="BM97" s="233"/>
      <c r="BN97" s="233"/>
      <c r="BO97" s="233"/>
      <c r="BP97" s="233"/>
      <c r="BQ97" s="233"/>
      <c r="BR97" s="233"/>
      <c r="BS97" s="233"/>
      <c r="BT97" s="233"/>
      <c r="BU97" s="233"/>
      <c r="BV97" s="233"/>
      <c r="BW97" s="233"/>
      <c r="BX97" s="233"/>
      <c r="BY97" s="233"/>
      <c r="BZ97" s="233"/>
      <c r="CA97" s="233"/>
      <c r="CB97" s="233"/>
      <c r="CC97" s="233"/>
      <c r="CD97" s="233"/>
      <c r="CE97" s="233"/>
      <c r="CF97" s="248"/>
      <c r="CG97" s="248"/>
      <c r="CH97" s="248"/>
      <c r="CI97" s="248"/>
      <c r="CJ97" s="248"/>
      <c r="CK97" s="248"/>
      <c r="CL97" s="248"/>
      <c r="CM97" s="248"/>
      <c r="CN97" s="248"/>
      <c r="CO97" s="248"/>
      <c r="CP97" s="248"/>
      <c r="CQ97" s="248"/>
      <c r="CR97" s="248"/>
      <c r="CS97" s="248"/>
      <c r="CT97" s="248"/>
      <c r="CU97" s="248"/>
      <c r="CV97" s="248"/>
      <c r="CW97" s="247"/>
      <c r="CX97" s="247"/>
      <c r="CY97" s="247"/>
      <c r="CZ97" s="247"/>
      <c r="DA97" s="247"/>
      <c r="DB97" s="247"/>
      <c r="DC97" s="247"/>
      <c r="DD97" s="247"/>
      <c r="DE97" s="247"/>
      <c r="DF97" s="247"/>
      <c r="DG97" s="247"/>
      <c r="DH97" s="247"/>
      <c r="DI97" s="247"/>
      <c r="DJ97" s="247"/>
      <c r="DK97" s="247"/>
      <c r="DL97" s="247"/>
      <c r="DM97" s="247"/>
      <c r="DN97" s="247"/>
      <c r="DO97" s="247"/>
      <c r="DP97" s="247"/>
      <c r="DQ97" s="247"/>
      <c r="DR97" s="247"/>
      <c r="DS97" s="247"/>
      <c r="DT97" s="247"/>
      <c r="DU97" s="247"/>
      <c r="DV97" s="247"/>
      <c r="DW97" s="247"/>
      <c r="DX97" s="247"/>
      <c r="DY97" s="247"/>
      <c r="DZ97" s="247"/>
      <c r="EA97" s="247"/>
      <c r="EB97" s="247"/>
      <c r="EC97" s="247"/>
      <c r="ED97" s="247"/>
      <c r="EE97" s="94"/>
      <c r="EF97" s="233"/>
      <c r="EG97" s="233"/>
      <c r="EH97" s="233"/>
      <c r="EI97" s="233"/>
      <c r="EJ97" s="233"/>
      <c r="EK97" s="233"/>
      <c r="EL97" s="233"/>
      <c r="EM97" s="233"/>
      <c r="EN97" s="233"/>
      <c r="EO97" s="233"/>
      <c r="EP97" s="233"/>
      <c r="EQ97" s="233"/>
      <c r="ER97" s="233"/>
      <c r="ES97" s="233"/>
      <c r="ET97" s="233"/>
      <c r="EU97" s="233"/>
      <c r="EV97" s="233"/>
      <c r="EW97" s="233"/>
      <c r="EX97" s="233"/>
      <c r="EY97" s="233"/>
      <c r="EZ97" s="233"/>
      <c r="FA97" s="233"/>
      <c r="FB97" s="233"/>
      <c r="FC97" s="233"/>
      <c r="FD97" s="233"/>
      <c r="FE97" s="233"/>
      <c r="FF97" s="233"/>
      <c r="FG97" s="233"/>
      <c r="FH97" s="233"/>
      <c r="FI97" s="233"/>
      <c r="FJ97" s="234"/>
    </row>
    <row r="98" spans="1:166" ht="15" customHeight="1">
      <c r="A98" s="207" t="s">
        <v>43</v>
      </c>
      <c r="B98" s="208"/>
      <c r="C98" s="208"/>
      <c r="D98" s="208"/>
      <c r="E98" s="208"/>
      <c r="F98" s="208"/>
      <c r="G98" s="208"/>
      <c r="H98" s="208"/>
      <c r="I98" s="208"/>
      <c r="J98" s="208"/>
      <c r="K98" s="208"/>
      <c r="L98" s="208"/>
      <c r="M98" s="208"/>
      <c r="N98" s="208"/>
      <c r="O98" s="208"/>
      <c r="P98" s="208"/>
      <c r="Q98" s="208"/>
      <c r="R98" s="208"/>
      <c r="S98" s="208"/>
      <c r="T98" s="208"/>
      <c r="U98" s="208"/>
      <c r="V98" s="208"/>
      <c r="W98" s="208"/>
      <c r="X98" s="208"/>
      <c r="Y98" s="208"/>
      <c r="Z98" s="208"/>
      <c r="AA98" s="208"/>
      <c r="AB98" s="208"/>
      <c r="AC98" s="208"/>
      <c r="AD98" s="208"/>
      <c r="AE98" s="208"/>
      <c r="AF98" s="208"/>
      <c r="AG98" s="208"/>
      <c r="AH98" s="208"/>
      <c r="AI98" s="208"/>
      <c r="AJ98" s="208"/>
      <c r="AK98" s="208"/>
      <c r="AL98" s="208"/>
      <c r="AM98" s="208"/>
      <c r="AN98" s="208"/>
      <c r="AO98" s="209"/>
      <c r="AP98" s="210"/>
      <c r="AQ98" s="210"/>
      <c r="AR98" s="210"/>
      <c r="AS98" s="210"/>
      <c r="AT98" s="210"/>
      <c r="AU98" s="211"/>
      <c r="AV98" s="212" t="s">
        <v>68</v>
      </c>
      <c r="AW98" s="213"/>
      <c r="AX98" s="213"/>
      <c r="AY98" s="213"/>
      <c r="AZ98" s="213"/>
      <c r="BA98" s="213"/>
      <c r="BB98" s="213"/>
      <c r="BC98" s="213"/>
      <c r="BD98" s="213"/>
      <c r="BE98" s="213"/>
      <c r="BF98" s="213"/>
      <c r="BG98" s="213"/>
      <c r="BH98" s="213"/>
      <c r="BI98" s="213"/>
      <c r="BJ98" s="213"/>
      <c r="BK98" s="214"/>
      <c r="BL98" s="255"/>
      <c r="BM98" s="264"/>
      <c r="BN98" s="264"/>
      <c r="BO98" s="264"/>
      <c r="BP98" s="264"/>
      <c r="BQ98" s="264"/>
      <c r="BR98" s="264"/>
      <c r="BS98" s="264"/>
      <c r="BT98" s="264"/>
      <c r="BU98" s="264"/>
      <c r="BV98" s="264"/>
      <c r="BW98" s="264"/>
      <c r="BX98" s="264"/>
      <c r="BY98" s="264"/>
      <c r="BZ98" s="264"/>
      <c r="CA98" s="264"/>
      <c r="CB98" s="264"/>
      <c r="CC98" s="264"/>
      <c r="CD98" s="264"/>
      <c r="CE98" s="265"/>
      <c r="CF98" s="269"/>
      <c r="CG98" s="270"/>
      <c r="CH98" s="270"/>
      <c r="CI98" s="270"/>
      <c r="CJ98" s="270"/>
      <c r="CK98" s="270"/>
      <c r="CL98" s="270"/>
      <c r="CM98" s="270"/>
      <c r="CN98" s="270"/>
      <c r="CO98" s="270"/>
      <c r="CP98" s="270"/>
      <c r="CQ98" s="270"/>
      <c r="CR98" s="270"/>
      <c r="CS98" s="270"/>
      <c r="CT98" s="270"/>
      <c r="CU98" s="270"/>
      <c r="CV98" s="271"/>
      <c r="CW98" s="249"/>
      <c r="CX98" s="275"/>
      <c r="CY98" s="275"/>
      <c r="CZ98" s="275"/>
      <c r="DA98" s="275"/>
      <c r="DB98" s="275"/>
      <c r="DC98" s="275"/>
      <c r="DD98" s="275"/>
      <c r="DE98" s="275"/>
      <c r="DF98" s="275"/>
      <c r="DG98" s="275"/>
      <c r="DH98" s="275"/>
      <c r="DI98" s="275"/>
      <c r="DJ98" s="275"/>
      <c r="DK98" s="275"/>
      <c r="DL98" s="275"/>
      <c r="DM98" s="276"/>
      <c r="DN98" s="249"/>
      <c r="DO98" s="250"/>
      <c r="DP98" s="250"/>
      <c r="DQ98" s="250"/>
      <c r="DR98" s="250"/>
      <c r="DS98" s="250"/>
      <c r="DT98" s="250"/>
      <c r="DU98" s="250"/>
      <c r="DV98" s="250"/>
      <c r="DW98" s="250"/>
      <c r="DX98" s="250"/>
      <c r="DY98" s="250"/>
      <c r="DZ98" s="250"/>
      <c r="EA98" s="250"/>
      <c r="EB98" s="250"/>
      <c r="EC98" s="250"/>
      <c r="ED98" s="251"/>
      <c r="EE98" s="255"/>
      <c r="EF98" s="256"/>
      <c r="EG98" s="256"/>
      <c r="EH98" s="256"/>
      <c r="EI98" s="256"/>
      <c r="EJ98" s="256"/>
      <c r="EK98" s="256"/>
      <c r="EL98" s="256"/>
      <c r="EM98" s="256"/>
      <c r="EN98" s="256"/>
      <c r="EO98" s="256"/>
      <c r="EP98" s="256"/>
      <c r="EQ98" s="256"/>
      <c r="ER98" s="256"/>
      <c r="ES98" s="257"/>
      <c r="ET98" s="258"/>
      <c r="EU98" s="259"/>
      <c r="EV98" s="259"/>
      <c r="EW98" s="259"/>
      <c r="EX98" s="259"/>
      <c r="EY98" s="259"/>
      <c r="EZ98" s="259"/>
      <c r="FA98" s="259"/>
      <c r="FB98" s="259"/>
      <c r="FC98" s="259"/>
      <c r="FD98" s="259"/>
      <c r="FE98" s="259"/>
      <c r="FF98" s="259"/>
      <c r="FG98" s="259"/>
      <c r="FH98" s="259"/>
      <c r="FI98" s="259"/>
      <c r="FJ98" s="260"/>
    </row>
    <row r="99" spans="1:166" ht="21.75" customHeight="1">
      <c r="A99" s="199" t="s">
        <v>64</v>
      </c>
      <c r="B99" s="200"/>
      <c r="C99" s="200"/>
      <c r="D99" s="200"/>
      <c r="E99" s="200"/>
      <c r="F99" s="200"/>
      <c r="G99" s="200"/>
      <c r="H99" s="200"/>
      <c r="I99" s="200"/>
      <c r="J99" s="200"/>
      <c r="K99" s="200"/>
      <c r="L99" s="200"/>
      <c r="M99" s="200"/>
      <c r="N99" s="200"/>
      <c r="O99" s="200"/>
      <c r="P99" s="200"/>
      <c r="Q99" s="200"/>
      <c r="R99" s="200"/>
      <c r="S99" s="200"/>
      <c r="T99" s="200"/>
      <c r="U99" s="200"/>
      <c r="V99" s="200"/>
      <c r="W99" s="200"/>
      <c r="X99" s="200"/>
      <c r="Y99" s="200"/>
      <c r="Z99" s="200"/>
      <c r="AA99" s="200"/>
      <c r="AB99" s="200"/>
      <c r="AC99" s="200"/>
      <c r="AD99" s="200"/>
      <c r="AE99" s="200"/>
      <c r="AF99" s="200"/>
      <c r="AG99" s="200"/>
      <c r="AH99" s="200"/>
      <c r="AI99" s="200"/>
      <c r="AJ99" s="200"/>
      <c r="AK99" s="200"/>
      <c r="AL99" s="200"/>
      <c r="AM99" s="200"/>
      <c r="AN99" s="200"/>
      <c r="AO99" s="201"/>
      <c r="AP99" s="150"/>
      <c r="AQ99" s="150"/>
      <c r="AR99" s="150"/>
      <c r="AS99" s="150"/>
      <c r="AT99" s="150"/>
      <c r="AU99" s="189"/>
      <c r="AV99" s="261"/>
      <c r="AW99" s="262"/>
      <c r="AX99" s="262"/>
      <c r="AY99" s="262"/>
      <c r="AZ99" s="262"/>
      <c r="BA99" s="262"/>
      <c r="BB99" s="262"/>
      <c r="BC99" s="262"/>
      <c r="BD99" s="262"/>
      <c r="BE99" s="262"/>
      <c r="BF99" s="262"/>
      <c r="BG99" s="262"/>
      <c r="BH99" s="262"/>
      <c r="BI99" s="262"/>
      <c r="BJ99" s="262"/>
      <c r="BK99" s="263"/>
      <c r="BL99" s="266"/>
      <c r="BM99" s="267"/>
      <c r="BN99" s="267"/>
      <c r="BO99" s="267"/>
      <c r="BP99" s="267"/>
      <c r="BQ99" s="267"/>
      <c r="BR99" s="267"/>
      <c r="BS99" s="267"/>
      <c r="BT99" s="267"/>
      <c r="BU99" s="267"/>
      <c r="BV99" s="267"/>
      <c r="BW99" s="267"/>
      <c r="BX99" s="267"/>
      <c r="BY99" s="267"/>
      <c r="BZ99" s="267"/>
      <c r="CA99" s="267"/>
      <c r="CB99" s="267"/>
      <c r="CC99" s="267"/>
      <c r="CD99" s="267"/>
      <c r="CE99" s="268"/>
      <c r="CF99" s="272"/>
      <c r="CG99" s="273"/>
      <c r="CH99" s="273"/>
      <c r="CI99" s="273"/>
      <c r="CJ99" s="273"/>
      <c r="CK99" s="273"/>
      <c r="CL99" s="273"/>
      <c r="CM99" s="273"/>
      <c r="CN99" s="273"/>
      <c r="CO99" s="273"/>
      <c r="CP99" s="273"/>
      <c r="CQ99" s="273"/>
      <c r="CR99" s="273"/>
      <c r="CS99" s="273"/>
      <c r="CT99" s="273"/>
      <c r="CU99" s="273"/>
      <c r="CV99" s="274"/>
      <c r="CW99" s="277"/>
      <c r="CX99" s="278"/>
      <c r="CY99" s="278"/>
      <c r="CZ99" s="278"/>
      <c r="DA99" s="278"/>
      <c r="DB99" s="278"/>
      <c r="DC99" s="278"/>
      <c r="DD99" s="278"/>
      <c r="DE99" s="278"/>
      <c r="DF99" s="278"/>
      <c r="DG99" s="278"/>
      <c r="DH99" s="278"/>
      <c r="DI99" s="278"/>
      <c r="DJ99" s="278"/>
      <c r="DK99" s="278"/>
      <c r="DL99" s="278"/>
      <c r="DM99" s="279"/>
      <c r="DN99" s="252"/>
      <c r="DO99" s="253"/>
      <c r="DP99" s="253"/>
      <c r="DQ99" s="253"/>
      <c r="DR99" s="253"/>
      <c r="DS99" s="253"/>
      <c r="DT99" s="253"/>
      <c r="DU99" s="253"/>
      <c r="DV99" s="253"/>
      <c r="DW99" s="253"/>
      <c r="DX99" s="253"/>
      <c r="DY99" s="253"/>
      <c r="DZ99" s="253"/>
      <c r="EA99" s="253"/>
      <c r="EB99" s="253"/>
      <c r="EC99" s="253"/>
      <c r="ED99" s="254"/>
      <c r="EE99" s="235"/>
      <c r="EF99" s="236"/>
      <c r="EG99" s="236"/>
      <c r="EH99" s="236"/>
      <c r="EI99" s="236"/>
      <c r="EJ99" s="236"/>
      <c r="EK99" s="236"/>
      <c r="EL99" s="236"/>
      <c r="EM99" s="236"/>
      <c r="EN99" s="236"/>
      <c r="EO99" s="236"/>
      <c r="EP99" s="236"/>
      <c r="EQ99" s="236"/>
      <c r="ER99" s="236"/>
      <c r="ES99" s="237"/>
      <c r="ET99" s="229"/>
      <c r="EU99" s="230"/>
      <c r="EV99" s="230"/>
      <c r="EW99" s="230"/>
      <c r="EX99" s="230"/>
      <c r="EY99" s="230"/>
      <c r="EZ99" s="230"/>
      <c r="FA99" s="230"/>
      <c r="FB99" s="230"/>
      <c r="FC99" s="230"/>
      <c r="FD99" s="230"/>
      <c r="FE99" s="230"/>
      <c r="FF99" s="230"/>
      <c r="FG99" s="230"/>
      <c r="FH99" s="230"/>
      <c r="FI99" s="230"/>
      <c r="FJ99" s="231"/>
    </row>
    <row r="100" spans="1:166" ht="15" customHeight="1">
      <c r="A100" s="196" t="s">
        <v>62</v>
      </c>
      <c r="B100" s="197"/>
      <c r="C100" s="197"/>
      <c r="D100" s="197"/>
      <c r="E100" s="197"/>
      <c r="F100" s="197"/>
      <c r="G100" s="197"/>
      <c r="H100" s="197"/>
      <c r="I100" s="197"/>
      <c r="J100" s="197"/>
      <c r="K100" s="197"/>
      <c r="L100" s="197"/>
      <c r="M100" s="197"/>
      <c r="N100" s="197"/>
      <c r="O100" s="197"/>
      <c r="P100" s="197"/>
      <c r="Q100" s="197"/>
      <c r="R100" s="197"/>
      <c r="S100" s="197"/>
      <c r="T100" s="197"/>
      <c r="U100" s="197"/>
      <c r="V100" s="197"/>
      <c r="W100" s="197"/>
      <c r="X100" s="197"/>
      <c r="Y100" s="197"/>
      <c r="Z100" s="197"/>
      <c r="AA100" s="197"/>
      <c r="AB100" s="197"/>
      <c r="AC100" s="197"/>
      <c r="AD100" s="197"/>
      <c r="AE100" s="197"/>
      <c r="AF100" s="197"/>
      <c r="AG100" s="197"/>
      <c r="AH100" s="197"/>
      <c r="AI100" s="197"/>
      <c r="AJ100" s="197"/>
      <c r="AK100" s="197"/>
      <c r="AL100" s="197"/>
      <c r="AM100" s="197"/>
      <c r="AN100" s="197"/>
      <c r="AO100" s="198"/>
      <c r="AP100" s="124"/>
      <c r="AQ100" s="125"/>
      <c r="AR100" s="125"/>
      <c r="AS100" s="125"/>
      <c r="AT100" s="125"/>
      <c r="AU100" s="125"/>
      <c r="AV100" s="173" t="s">
        <v>69</v>
      </c>
      <c r="AW100" s="173"/>
      <c r="AX100" s="173"/>
      <c r="AY100" s="173"/>
      <c r="AZ100" s="173"/>
      <c r="BA100" s="173"/>
      <c r="BB100" s="173"/>
      <c r="BC100" s="173"/>
      <c r="BD100" s="173"/>
      <c r="BE100" s="169"/>
      <c r="BF100" s="170"/>
      <c r="BG100" s="170"/>
      <c r="BH100" s="170"/>
      <c r="BI100" s="170"/>
      <c r="BJ100" s="170"/>
      <c r="BK100" s="171"/>
      <c r="BL100" s="94"/>
      <c r="BM100" s="94"/>
      <c r="BN100" s="94"/>
      <c r="BO100" s="94"/>
      <c r="BP100" s="94"/>
      <c r="BQ100" s="94"/>
      <c r="BR100" s="94"/>
      <c r="BS100" s="94"/>
      <c r="BT100" s="94"/>
      <c r="BU100" s="94"/>
      <c r="BV100" s="94"/>
      <c r="BW100" s="94"/>
      <c r="BX100" s="94"/>
      <c r="BY100" s="94"/>
      <c r="BZ100" s="94"/>
      <c r="CA100" s="94"/>
      <c r="CB100" s="94"/>
      <c r="CC100" s="94"/>
      <c r="CD100" s="94"/>
      <c r="CE100" s="94"/>
      <c r="CF100" s="248"/>
      <c r="CG100" s="248"/>
      <c r="CH100" s="248"/>
      <c r="CI100" s="248"/>
      <c r="CJ100" s="248"/>
      <c r="CK100" s="248"/>
      <c r="CL100" s="248"/>
      <c r="CM100" s="248"/>
      <c r="CN100" s="248"/>
      <c r="CO100" s="248"/>
      <c r="CP100" s="248"/>
      <c r="CQ100" s="248"/>
      <c r="CR100" s="248"/>
      <c r="CS100" s="248"/>
      <c r="CT100" s="248"/>
      <c r="CU100" s="248"/>
      <c r="CV100" s="248"/>
      <c r="CW100" s="247"/>
      <c r="CX100" s="247"/>
      <c r="CY100" s="247"/>
      <c r="CZ100" s="247"/>
      <c r="DA100" s="247"/>
      <c r="DB100" s="247"/>
      <c r="DC100" s="247"/>
      <c r="DD100" s="247"/>
      <c r="DE100" s="247"/>
      <c r="DF100" s="247"/>
      <c r="DG100" s="247"/>
      <c r="DH100" s="247"/>
      <c r="DI100" s="247"/>
      <c r="DJ100" s="247"/>
      <c r="DK100" s="247"/>
      <c r="DL100" s="247"/>
      <c r="DM100" s="247"/>
      <c r="DN100" s="247"/>
      <c r="DO100" s="247"/>
      <c r="DP100" s="247"/>
      <c r="DQ100" s="247"/>
      <c r="DR100" s="247"/>
      <c r="DS100" s="247"/>
      <c r="DT100" s="247"/>
      <c r="DU100" s="247"/>
      <c r="DV100" s="247"/>
      <c r="DW100" s="247"/>
      <c r="DX100" s="247"/>
      <c r="DY100" s="247"/>
      <c r="DZ100" s="247"/>
      <c r="EA100" s="247"/>
      <c r="EB100" s="247"/>
      <c r="EC100" s="247"/>
      <c r="ED100" s="247"/>
      <c r="EE100" s="94"/>
      <c r="EF100" s="94"/>
      <c r="EG100" s="94"/>
      <c r="EH100" s="94"/>
      <c r="EI100" s="94"/>
      <c r="EJ100" s="94"/>
      <c r="EK100" s="94"/>
      <c r="EL100" s="94"/>
      <c r="EM100" s="94"/>
      <c r="EN100" s="94"/>
      <c r="EO100" s="94"/>
      <c r="EP100" s="94"/>
      <c r="EQ100" s="94"/>
      <c r="ER100" s="94"/>
      <c r="ES100" s="94"/>
      <c r="ET100" s="94"/>
      <c r="EU100" s="233"/>
      <c r="EV100" s="233"/>
      <c r="EW100" s="233"/>
      <c r="EX100" s="233"/>
      <c r="EY100" s="233"/>
      <c r="EZ100" s="233"/>
      <c r="FA100" s="233"/>
      <c r="FB100" s="233"/>
      <c r="FC100" s="233"/>
      <c r="FD100" s="233"/>
      <c r="FE100" s="233"/>
      <c r="FF100" s="233"/>
      <c r="FG100" s="233"/>
      <c r="FH100" s="233"/>
      <c r="FI100" s="233"/>
      <c r="FJ100" s="234"/>
    </row>
    <row r="101" spans="1:166" ht="15" customHeight="1">
      <c r="A101" s="196" t="s">
        <v>63</v>
      </c>
      <c r="B101" s="197"/>
      <c r="C101" s="197"/>
      <c r="D101" s="197"/>
      <c r="E101" s="197"/>
      <c r="F101" s="197"/>
      <c r="G101" s="197"/>
      <c r="H101" s="197"/>
      <c r="I101" s="197"/>
      <c r="J101" s="197"/>
      <c r="K101" s="197"/>
      <c r="L101" s="197"/>
      <c r="M101" s="197"/>
      <c r="N101" s="197"/>
      <c r="O101" s="197"/>
      <c r="P101" s="197"/>
      <c r="Q101" s="197"/>
      <c r="R101" s="197"/>
      <c r="S101" s="197"/>
      <c r="T101" s="197"/>
      <c r="U101" s="197"/>
      <c r="V101" s="197"/>
      <c r="W101" s="197"/>
      <c r="X101" s="197"/>
      <c r="Y101" s="197"/>
      <c r="Z101" s="197"/>
      <c r="AA101" s="197"/>
      <c r="AB101" s="197"/>
      <c r="AC101" s="197"/>
      <c r="AD101" s="197"/>
      <c r="AE101" s="197"/>
      <c r="AF101" s="197"/>
      <c r="AG101" s="197"/>
      <c r="AH101" s="197"/>
      <c r="AI101" s="197"/>
      <c r="AJ101" s="197"/>
      <c r="AK101" s="197"/>
      <c r="AL101" s="197"/>
      <c r="AM101" s="197"/>
      <c r="AN101" s="197"/>
      <c r="AO101" s="198"/>
      <c r="AP101" s="124"/>
      <c r="AQ101" s="125"/>
      <c r="AR101" s="125"/>
      <c r="AS101" s="125"/>
      <c r="AT101" s="125"/>
      <c r="AU101" s="125"/>
      <c r="AV101" s="173" t="s">
        <v>70</v>
      </c>
      <c r="AW101" s="173"/>
      <c r="AX101" s="173"/>
      <c r="AY101" s="173"/>
      <c r="AZ101" s="173"/>
      <c r="BA101" s="173"/>
      <c r="BB101" s="173"/>
      <c r="BC101" s="173"/>
      <c r="BD101" s="173"/>
      <c r="BE101" s="169"/>
      <c r="BF101" s="170"/>
      <c r="BG101" s="170"/>
      <c r="BH101" s="170"/>
      <c r="BI101" s="170"/>
      <c r="BJ101" s="170"/>
      <c r="BK101" s="171"/>
      <c r="BL101" s="94"/>
      <c r="BM101" s="94"/>
      <c r="BN101" s="94"/>
      <c r="BO101" s="94"/>
      <c r="BP101" s="94"/>
      <c r="BQ101" s="94"/>
      <c r="BR101" s="94"/>
      <c r="BS101" s="94"/>
      <c r="BT101" s="94"/>
      <c r="BU101" s="94"/>
      <c r="BV101" s="94"/>
      <c r="BW101" s="94"/>
      <c r="BX101" s="94"/>
      <c r="BY101" s="94"/>
      <c r="BZ101" s="94"/>
      <c r="CA101" s="94"/>
      <c r="CB101" s="94"/>
      <c r="CC101" s="94"/>
      <c r="CD101" s="94"/>
      <c r="CE101" s="94"/>
      <c r="CF101" s="248"/>
      <c r="CG101" s="248"/>
      <c r="CH101" s="248"/>
      <c r="CI101" s="248"/>
      <c r="CJ101" s="248"/>
      <c r="CK101" s="248"/>
      <c r="CL101" s="248"/>
      <c r="CM101" s="248"/>
      <c r="CN101" s="248"/>
      <c r="CO101" s="248"/>
      <c r="CP101" s="248"/>
      <c r="CQ101" s="248"/>
      <c r="CR101" s="248"/>
      <c r="CS101" s="248"/>
      <c r="CT101" s="248"/>
      <c r="CU101" s="248"/>
      <c r="CV101" s="248"/>
      <c r="CW101" s="247"/>
      <c r="CX101" s="247"/>
      <c r="CY101" s="247"/>
      <c r="CZ101" s="247"/>
      <c r="DA101" s="247"/>
      <c r="DB101" s="247"/>
      <c r="DC101" s="247"/>
      <c r="DD101" s="247"/>
      <c r="DE101" s="247"/>
      <c r="DF101" s="247"/>
      <c r="DG101" s="247"/>
      <c r="DH101" s="247"/>
      <c r="DI101" s="247"/>
      <c r="DJ101" s="247"/>
      <c r="DK101" s="247"/>
      <c r="DL101" s="247"/>
      <c r="DM101" s="247"/>
      <c r="DN101" s="247"/>
      <c r="DO101" s="247"/>
      <c r="DP101" s="247"/>
      <c r="DQ101" s="247"/>
      <c r="DR101" s="247"/>
      <c r="DS101" s="247"/>
      <c r="DT101" s="247"/>
      <c r="DU101" s="247"/>
      <c r="DV101" s="247"/>
      <c r="DW101" s="247"/>
      <c r="DX101" s="247"/>
      <c r="DY101" s="247"/>
      <c r="DZ101" s="247"/>
      <c r="EA101" s="247"/>
      <c r="EB101" s="247"/>
      <c r="EC101" s="247"/>
      <c r="ED101" s="247"/>
      <c r="EE101" s="94"/>
      <c r="EF101" s="94"/>
      <c r="EG101" s="94"/>
      <c r="EH101" s="94"/>
      <c r="EI101" s="94"/>
      <c r="EJ101" s="94"/>
      <c r="EK101" s="94"/>
      <c r="EL101" s="94"/>
      <c r="EM101" s="94"/>
      <c r="EN101" s="94"/>
      <c r="EO101" s="94"/>
      <c r="EP101" s="94"/>
      <c r="EQ101" s="94"/>
      <c r="ER101" s="94"/>
      <c r="ES101" s="94"/>
      <c r="ET101" s="94"/>
      <c r="EU101" s="233"/>
      <c r="EV101" s="233"/>
      <c r="EW101" s="233"/>
      <c r="EX101" s="233"/>
      <c r="EY101" s="233"/>
      <c r="EZ101" s="233"/>
      <c r="FA101" s="233"/>
      <c r="FB101" s="233"/>
      <c r="FC101" s="233"/>
      <c r="FD101" s="233"/>
      <c r="FE101" s="233"/>
      <c r="FF101" s="233"/>
      <c r="FG101" s="233"/>
      <c r="FH101" s="233"/>
      <c r="FI101" s="233"/>
      <c r="FJ101" s="234"/>
    </row>
    <row r="102" spans="1:166" ht="28.5" customHeight="1">
      <c r="A102" s="199" t="s">
        <v>65</v>
      </c>
      <c r="B102" s="200"/>
      <c r="C102" s="200"/>
      <c r="D102" s="200"/>
      <c r="E102" s="200"/>
      <c r="F102" s="200"/>
      <c r="G102" s="200"/>
      <c r="H102" s="200"/>
      <c r="I102" s="200"/>
      <c r="J102" s="200"/>
      <c r="K102" s="200"/>
      <c r="L102" s="200"/>
      <c r="M102" s="200"/>
      <c r="N102" s="200"/>
      <c r="O102" s="200"/>
      <c r="P102" s="200"/>
      <c r="Q102" s="200"/>
      <c r="R102" s="200"/>
      <c r="S102" s="200"/>
      <c r="T102" s="200"/>
      <c r="U102" s="200"/>
      <c r="V102" s="200"/>
      <c r="W102" s="200"/>
      <c r="X102" s="200"/>
      <c r="Y102" s="200"/>
      <c r="Z102" s="200"/>
      <c r="AA102" s="200"/>
      <c r="AB102" s="200"/>
      <c r="AC102" s="200"/>
      <c r="AD102" s="200"/>
      <c r="AE102" s="200"/>
      <c r="AF102" s="200"/>
      <c r="AG102" s="200"/>
      <c r="AH102" s="200"/>
      <c r="AI102" s="200"/>
      <c r="AJ102" s="200"/>
      <c r="AK102" s="200"/>
      <c r="AL102" s="200"/>
      <c r="AM102" s="200"/>
      <c r="AN102" s="200"/>
      <c r="AO102" s="201"/>
      <c r="AP102" s="124"/>
      <c r="AQ102" s="125"/>
      <c r="AR102" s="125"/>
      <c r="AS102" s="125"/>
      <c r="AT102" s="125"/>
      <c r="AU102" s="125"/>
      <c r="AV102" s="173" t="s">
        <v>71</v>
      </c>
      <c r="AW102" s="173"/>
      <c r="AX102" s="173"/>
      <c r="AY102" s="173"/>
      <c r="AZ102" s="173"/>
      <c r="BA102" s="173"/>
      <c r="BB102" s="173"/>
      <c r="BC102" s="173"/>
      <c r="BD102" s="173"/>
      <c r="BE102" s="169"/>
      <c r="BF102" s="170"/>
      <c r="BG102" s="170"/>
      <c r="BH102" s="170"/>
      <c r="BI102" s="170"/>
      <c r="BJ102" s="170"/>
      <c r="BK102" s="171"/>
      <c r="BL102" s="94"/>
      <c r="BM102" s="94"/>
      <c r="BN102" s="94"/>
      <c r="BO102" s="94"/>
      <c r="BP102" s="94"/>
      <c r="BQ102" s="94"/>
      <c r="BR102" s="94"/>
      <c r="BS102" s="94"/>
      <c r="BT102" s="94"/>
      <c r="BU102" s="94"/>
      <c r="BV102" s="94"/>
      <c r="BW102" s="94"/>
      <c r="BX102" s="94"/>
      <c r="BY102" s="94"/>
      <c r="BZ102" s="94"/>
      <c r="CA102" s="94"/>
      <c r="CB102" s="94"/>
      <c r="CC102" s="94"/>
      <c r="CD102" s="94"/>
      <c r="CE102" s="94"/>
      <c r="CF102" s="248"/>
      <c r="CG102" s="248"/>
      <c r="CH102" s="248"/>
      <c r="CI102" s="248"/>
      <c r="CJ102" s="248"/>
      <c r="CK102" s="248"/>
      <c r="CL102" s="248"/>
      <c r="CM102" s="248"/>
      <c r="CN102" s="248"/>
      <c r="CO102" s="248"/>
      <c r="CP102" s="248"/>
      <c r="CQ102" s="248"/>
      <c r="CR102" s="248"/>
      <c r="CS102" s="248"/>
      <c r="CT102" s="248"/>
      <c r="CU102" s="248"/>
      <c r="CV102" s="248"/>
      <c r="CW102" s="247"/>
      <c r="CX102" s="247"/>
      <c r="CY102" s="247"/>
      <c r="CZ102" s="247"/>
      <c r="DA102" s="247"/>
      <c r="DB102" s="247"/>
      <c r="DC102" s="247"/>
      <c r="DD102" s="247"/>
      <c r="DE102" s="247"/>
      <c r="DF102" s="247"/>
      <c r="DG102" s="247"/>
      <c r="DH102" s="247"/>
      <c r="DI102" s="247"/>
      <c r="DJ102" s="247"/>
      <c r="DK102" s="247"/>
      <c r="DL102" s="247"/>
      <c r="DM102" s="247"/>
      <c r="DN102" s="247"/>
      <c r="DO102" s="247"/>
      <c r="DP102" s="247"/>
      <c r="DQ102" s="247"/>
      <c r="DR102" s="247"/>
      <c r="DS102" s="247"/>
      <c r="DT102" s="247"/>
      <c r="DU102" s="247"/>
      <c r="DV102" s="247"/>
      <c r="DW102" s="247"/>
      <c r="DX102" s="247"/>
      <c r="DY102" s="247"/>
      <c r="DZ102" s="247"/>
      <c r="EA102" s="247"/>
      <c r="EB102" s="247"/>
      <c r="EC102" s="247"/>
      <c r="ED102" s="247"/>
      <c r="EE102" s="94"/>
      <c r="EF102" s="94"/>
      <c r="EG102" s="94"/>
      <c r="EH102" s="94"/>
      <c r="EI102" s="94"/>
      <c r="EJ102" s="94"/>
      <c r="EK102" s="94"/>
      <c r="EL102" s="94"/>
      <c r="EM102" s="94"/>
      <c r="EN102" s="94"/>
      <c r="EO102" s="94"/>
      <c r="EP102" s="94"/>
      <c r="EQ102" s="94"/>
      <c r="ER102" s="94"/>
      <c r="ES102" s="94"/>
      <c r="ET102" s="233"/>
      <c r="EU102" s="233"/>
      <c r="EV102" s="233"/>
      <c r="EW102" s="233"/>
      <c r="EX102" s="233"/>
      <c r="EY102" s="233"/>
      <c r="EZ102" s="233"/>
      <c r="FA102" s="233"/>
      <c r="FB102" s="233"/>
      <c r="FC102" s="233"/>
      <c r="FD102" s="233"/>
      <c r="FE102" s="233"/>
      <c r="FF102" s="233"/>
      <c r="FG102" s="233"/>
      <c r="FH102" s="233"/>
      <c r="FI102" s="233"/>
      <c r="FJ102" s="234"/>
    </row>
    <row r="103" spans="1:166" ht="15" customHeight="1">
      <c r="A103" s="192" t="s">
        <v>66</v>
      </c>
      <c r="B103" s="193"/>
      <c r="C103" s="193"/>
      <c r="D103" s="193"/>
      <c r="E103" s="193"/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  <c r="R103" s="193"/>
      <c r="S103" s="193"/>
      <c r="T103" s="193"/>
      <c r="U103" s="193"/>
      <c r="V103" s="193"/>
      <c r="W103" s="193"/>
      <c r="X103" s="193"/>
      <c r="Y103" s="193"/>
      <c r="Z103" s="193"/>
      <c r="AA103" s="193"/>
      <c r="AB103" s="193"/>
      <c r="AC103" s="193"/>
      <c r="AD103" s="193"/>
      <c r="AE103" s="193"/>
      <c r="AF103" s="193"/>
      <c r="AG103" s="193"/>
      <c r="AH103" s="193"/>
      <c r="AI103" s="193"/>
      <c r="AJ103" s="193"/>
      <c r="AK103" s="193"/>
      <c r="AL103" s="193"/>
      <c r="AM103" s="193"/>
      <c r="AN103" s="193"/>
      <c r="AO103" s="194"/>
      <c r="AP103" s="124"/>
      <c r="AQ103" s="125"/>
      <c r="AR103" s="125"/>
      <c r="AS103" s="125"/>
      <c r="AT103" s="125"/>
      <c r="AU103" s="125"/>
      <c r="AV103" s="173" t="s">
        <v>72</v>
      </c>
      <c r="AW103" s="173"/>
      <c r="AX103" s="173"/>
      <c r="AY103" s="173"/>
      <c r="AZ103" s="173"/>
      <c r="BA103" s="173"/>
      <c r="BB103" s="173"/>
      <c r="BC103" s="173"/>
      <c r="BD103" s="173"/>
      <c r="BE103" s="169"/>
      <c r="BF103" s="170"/>
      <c r="BG103" s="170"/>
      <c r="BH103" s="170"/>
      <c r="BI103" s="170"/>
      <c r="BJ103" s="170"/>
      <c r="BK103" s="171"/>
      <c r="BL103" s="94"/>
      <c r="BM103" s="94"/>
      <c r="BN103" s="94"/>
      <c r="BO103" s="94"/>
      <c r="BP103" s="94"/>
      <c r="BQ103" s="94"/>
      <c r="BR103" s="94"/>
      <c r="BS103" s="94"/>
      <c r="BT103" s="94"/>
      <c r="BU103" s="94"/>
      <c r="BV103" s="94"/>
      <c r="BW103" s="94"/>
      <c r="BX103" s="94"/>
      <c r="BY103" s="94"/>
      <c r="BZ103" s="94"/>
      <c r="CA103" s="94"/>
      <c r="CB103" s="94"/>
      <c r="CC103" s="94"/>
      <c r="CD103" s="94"/>
      <c r="CE103" s="94"/>
      <c r="CF103" s="248"/>
      <c r="CG103" s="248"/>
      <c r="CH103" s="248"/>
      <c r="CI103" s="248"/>
      <c r="CJ103" s="248"/>
      <c r="CK103" s="248"/>
      <c r="CL103" s="248"/>
      <c r="CM103" s="248"/>
      <c r="CN103" s="248"/>
      <c r="CO103" s="248"/>
      <c r="CP103" s="248"/>
      <c r="CQ103" s="248"/>
      <c r="CR103" s="248"/>
      <c r="CS103" s="248"/>
      <c r="CT103" s="248"/>
      <c r="CU103" s="248"/>
      <c r="CV103" s="248"/>
      <c r="CW103" s="247"/>
      <c r="CX103" s="247"/>
      <c r="CY103" s="247"/>
      <c r="CZ103" s="247"/>
      <c r="DA103" s="247"/>
      <c r="DB103" s="247"/>
      <c r="DC103" s="247"/>
      <c r="DD103" s="247"/>
      <c r="DE103" s="247"/>
      <c r="DF103" s="247"/>
      <c r="DG103" s="247"/>
      <c r="DH103" s="247"/>
      <c r="DI103" s="247"/>
      <c r="DJ103" s="247"/>
      <c r="DK103" s="247"/>
      <c r="DL103" s="247"/>
      <c r="DM103" s="247"/>
      <c r="DN103" s="247"/>
      <c r="DO103" s="247"/>
      <c r="DP103" s="247"/>
      <c r="DQ103" s="247"/>
      <c r="DR103" s="247"/>
      <c r="DS103" s="247"/>
      <c r="DT103" s="247"/>
      <c r="DU103" s="247"/>
      <c r="DV103" s="247"/>
      <c r="DW103" s="247"/>
      <c r="DX103" s="247"/>
      <c r="DY103" s="247"/>
      <c r="DZ103" s="247"/>
      <c r="EA103" s="247"/>
      <c r="EB103" s="247"/>
      <c r="EC103" s="247"/>
      <c r="ED103" s="247"/>
      <c r="EE103" s="94"/>
      <c r="EF103" s="94"/>
      <c r="EG103" s="94"/>
      <c r="EH103" s="94"/>
      <c r="EI103" s="94"/>
      <c r="EJ103" s="94"/>
      <c r="EK103" s="94"/>
      <c r="EL103" s="94"/>
      <c r="EM103" s="94"/>
      <c r="EN103" s="94"/>
      <c r="EO103" s="94"/>
      <c r="EP103" s="94"/>
      <c r="EQ103" s="94"/>
      <c r="ER103" s="94"/>
      <c r="ES103" s="94"/>
      <c r="ET103" s="233"/>
      <c r="EU103" s="233"/>
      <c r="EV103" s="233"/>
      <c r="EW103" s="233"/>
      <c r="EX103" s="233"/>
      <c r="EY103" s="233"/>
      <c r="EZ103" s="233"/>
      <c r="FA103" s="233"/>
      <c r="FB103" s="233"/>
      <c r="FC103" s="233"/>
      <c r="FD103" s="233"/>
      <c r="FE103" s="233"/>
      <c r="FF103" s="233"/>
      <c r="FG103" s="233"/>
      <c r="FH103" s="233"/>
      <c r="FI103" s="233"/>
      <c r="FJ103" s="234"/>
    </row>
    <row r="104" spans="1:166" ht="15" customHeight="1">
      <c r="A104" s="196" t="s">
        <v>67</v>
      </c>
      <c r="B104" s="197"/>
      <c r="C104" s="197"/>
      <c r="D104" s="197"/>
      <c r="E104" s="197"/>
      <c r="F104" s="197"/>
      <c r="G104" s="197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  <c r="AA104" s="197"/>
      <c r="AB104" s="197"/>
      <c r="AC104" s="197"/>
      <c r="AD104" s="197"/>
      <c r="AE104" s="197"/>
      <c r="AF104" s="197"/>
      <c r="AG104" s="197"/>
      <c r="AH104" s="197"/>
      <c r="AI104" s="197"/>
      <c r="AJ104" s="197"/>
      <c r="AK104" s="197"/>
      <c r="AL104" s="197"/>
      <c r="AM104" s="197"/>
      <c r="AN104" s="197"/>
      <c r="AO104" s="198"/>
      <c r="AP104" s="124"/>
      <c r="AQ104" s="125"/>
      <c r="AR104" s="125"/>
      <c r="AS104" s="125"/>
      <c r="AT104" s="125"/>
      <c r="AU104" s="125"/>
      <c r="AV104" s="173" t="s">
        <v>73</v>
      </c>
      <c r="AW104" s="173"/>
      <c r="AX104" s="173"/>
      <c r="AY104" s="173"/>
      <c r="AZ104" s="173"/>
      <c r="BA104" s="173"/>
      <c r="BB104" s="173"/>
      <c r="BC104" s="173"/>
      <c r="BD104" s="173"/>
      <c r="BE104" s="169"/>
      <c r="BF104" s="170"/>
      <c r="BG104" s="170"/>
      <c r="BH104" s="170"/>
      <c r="BI104" s="170"/>
      <c r="BJ104" s="170"/>
      <c r="BK104" s="171"/>
      <c r="BL104" s="94"/>
      <c r="BM104" s="94"/>
      <c r="BN104" s="94"/>
      <c r="BO104" s="94"/>
      <c r="BP104" s="94"/>
      <c r="BQ104" s="94"/>
      <c r="BR104" s="94"/>
      <c r="BS104" s="94"/>
      <c r="BT104" s="94"/>
      <c r="BU104" s="94"/>
      <c r="BV104" s="94"/>
      <c r="BW104" s="94"/>
      <c r="BX104" s="94"/>
      <c r="BY104" s="94"/>
      <c r="BZ104" s="94"/>
      <c r="CA104" s="94"/>
      <c r="CB104" s="94"/>
      <c r="CC104" s="94"/>
      <c r="CD104" s="94"/>
      <c r="CE104" s="94"/>
      <c r="CF104" s="248"/>
      <c r="CG104" s="248"/>
      <c r="CH104" s="248"/>
      <c r="CI104" s="248"/>
      <c r="CJ104" s="248"/>
      <c r="CK104" s="248"/>
      <c r="CL104" s="248"/>
      <c r="CM104" s="248"/>
      <c r="CN104" s="248"/>
      <c r="CO104" s="248"/>
      <c r="CP104" s="248"/>
      <c r="CQ104" s="248"/>
      <c r="CR104" s="248"/>
      <c r="CS104" s="248"/>
      <c r="CT104" s="248"/>
      <c r="CU104" s="248"/>
      <c r="CV104" s="248"/>
      <c r="CW104" s="247"/>
      <c r="CX104" s="247"/>
      <c r="CY104" s="247"/>
      <c r="CZ104" s="247"/>
      <c r="DA104" s="247"/>
      <c r="DB104" s="247"/>
      <c r="DC104" s="247"/>
      <c r="DD104" s="247"/>
      <c r="DE104" s="247"/>
      <c r="DF104" s="247"/>
      <c r="DG104" s="247"/>
      <c r="DH104" s="247"/>
      <c r="DI104" s="247"/>
      <c r="DJ104" s="247"/>
      <c r="DK104" s="247"/>
      <c r="DL104" s="247"/>
      <c r="DM104" s="247"/>
      <c r="DN104" s="247"/>
      <c r="DO104" s="247"/>
      <c r="DP104" s="247"/>
      <c r="DQ104" s="247"/>
      <c r="DR104" s="247"/>
      <c r="DS104" s="247"/>
      <c r="DT104" s="247"/>
      <c r="DU104" s="247"/>
      <c r="DV104" s="247"/>
      <c r="DW104" s="247"/>
      <c r="DX104" s="247"/>
      <c r="DY104" s="247"/>
      <c r="DZ104" s="247"/>
      <c r="EA104" s="247"/>
      <c r="EB104" s="247"/>
      <c r="EC104" s="247"/>
      <c r="ED104" s="247"/>
      <c r="EE104" s="94"/>
      <c r="EF104" s="94"/>
      <c r="EG104" s="94"/>
      <c r="EH104" s="94"/>
      <c r="EI104" s="94"/>
      <c r="EJ104" s="94"/>
      <c r="EK104" s="94"/>
      <c r="EL104" s="94"/>
      <c r="EM104" s="94"/>
      <c r="EN104" s="94"/>
      <c r="EO104" s="94"/>
      <c r="EP104" s="94"/>
      <c r="EQ104" s="94"/>
      <c r="ER104" s="94"/>
      <c r="ES104" s="94"/>
      <c r="ET104" s="94"/>
      <c r="EU104" s="233"/>
      <c r="EV104" s="233"/>
      <c r="EW104" s="233"/>
      <c r="EX104" s="233"/>
      <c r="EY104" s="233"/>
      <c r="EZ104" s="233"/>
      <c r="FA104" s="233"/>
      <c r="FB104" s="233"/>
      <c r="FC104" s="233"/>
      <c r="FD104" s="233"/>
      <c r="FE104" s="233"/>
      <c r="FF104" s="233"/>
      <c r="FG104" s="233"/>
      <c r="FH104" s="233"/>
      <c r="FI104" s="233"/>
      <c r="FJ104" s="234"/>
    </row>
    <row r="105" spans="1:166" ht="24.75" customHeight="1">
      <c r="A105" s="199" t="s">
        <v>104</v>
      </c>
      <c r="B105" s="200"/>
      <c r="C105" s="200"/>
      <c r="D105" s="200"/>
      <c r="E105" s="200"/>
      <c r="F105" s="200"/>
      <c r="G105" s="200"/>
      <c r="H105" s="200"/>
      <c r="I105" s="200"/>
      <c r="J105" s="200"/>
      <c r="K105" s="200"/>
      <c r="L105" s="200"/>
      <c r="M105" s="200"/>
      <c r="N105" s="200"/>
      <c r="O105" s="200"/>
      <c r="P105" s="200"/>
      <c r="Q105" s="200"/>
      <c r="R105" s="200"/>
      <c r="S105" s="200"/>
      <c r="T105" s="200"/>
      <c r="U105" s="200"/>
      <c r="V105" s="200"/>
      <c r="W105" s="200"/>
      <c r="X105" s="200"/>
      <c r="Y105" s="200"/>
      <c r="Z105" s="200"/>
      <c r="AA105" s="200"/>
      <c r="AB105" s="200"/>
      <c r="AC105" s="200"/>
      <c r="AD105" s="200"/>
      <c r="AE105" s="200"/>
      <c r="AF105" s="200"/>
      <c r="AG105" s="200"/>
      <c r="AH105" s="200"/>
      <c r="AI105" s="200"/>
      <c r="AJ105" s="200"/>
      <c r="AK105" s="200"/>
      <c r="AL105" s="200"/>
      <c r="AM105" s="200"/>
      <c r="AN105" s="200"/>
      <c r="AO105" s="201"/>
      <c r="AP105" s="124"/>
      <c r="AQ105" s="125"/>
      <c r="AR105" s="125"/>
      <c r="AS105" s="125"/>
      <c r="AT105" s="125"/>
      <c r="AU105" s="125"/>
      <c r="AV105" s="186" t="s">
        <v>74</v>
      </c>
      <c r="AW105" s="187"/>
      <c r="AX105" s="187"/>
      <c r="AY105" s="187"/>
      <c r="AZ105" s="187"/>
      <c r="BA105" s="187"/>
      <c r="BB105" s="187"/>
      <c r="BC105" s="187"/>
      <c r="BD105" s="187"/>
      <c r="BE105" s="187"/>
      <c r="BF105" s="187"/>
      <c r="BG105" s="187"/>
      <c r="BH105" s="187"/>
      <c r="BI105" s="187"/>
      <c r="BJ105" s="187"/>
      <c r="BK105" s="188"/>
      <c r="BL105" s="233"/>
      <c r="BM105" s="233"/>
      <c r="BN105" s="233"/>
      <c r="BO105" s="233"/>
      <c r="BP105" s="233"/>
      <c r="BQ105" s="233"/>
      <c r="BR105" s="233"/>
      <c r="BS105" s="233"/>
      <c r="BT105" s="233"/>
      <c r="BU105" s="233"/>
      <c r="BV105" s="233"/>
      <c r="BW105" s="233"/>
      <c r="BX105" s="233"/>
      <c r="BY105" s="233"/>
      <c r="BZ105" s="233"/>
      <c r="CA105" s="233"/>
      <c r="CB105" s="233"/>
      <c r="CC105" s="233"/>
      <c r="CD105" s="233"/>
      <c r="CE105" s="233"/>
      <c r="CF105" s="181">
        <f>1*CF95</f>
        <v>12495285.890000002</v>
      </c>
      <c r="CG105" s="181"/>
      <c r="CH105" s="181"/>
      <c r="CI105" s="181"/>
      <c r="CJ105" s="181"/>
      <c r="CK105" s="181"/>
      <c r="CL105" s="181"/>
      <c r="CM105" s="181"/>
      <c r="CN105" s="181"/>
      <c r="CO105" s="181"/>
      <c r="CP105" s="181"/>
      <c r="CQ105" s="181"/>
      <c r="CR105" s="181"/>
      <c r="CS105" s="181"/>
      <c r="CT105" s="181"/>
      <c r="CU105" s="181"/>
      <c r="CV105" s="181"/>
      <c r="CW105" s="232"/>
      <c r="CX105" s="232"/>
      <c r="CY105" s="232"/>
      <c r="CZ105" s="232"/>
      <c r="DA105" s="232"/>
      <c r="DB105" s="232"/>
      <c r="DC105" s="232"/>
      <c r="DD105" s="232"/>
      <c r="DE105" s="232"/>
      <c r="DF105" s="232"/>
      <c r="DG105" s="232"/>
      <c r="DH105" s="232"/>
      <c r="DI105" s="232"/>
      <c r="DJ105" s="232"/>
      <c r="DK105" s="232"/>
      <c r="DL105" s="232"/>
      <c r="DM105" s="232"/>
      <c r="DN105" s="232"/>
      <c r="DO105" s="232"/>
      <c r="DP105" s="232"/>
      <c r="DQ105" s="232"/>
      <c r="DR105" s="232"/>
      <c r="DS105" s="232"/>
      <c r="DT105" s="232"/>
      <c r="DU105" s="232"/>
      <c r="DV105" s="232"/>
      <c r="DW105" s="232"/>
      <c r="DX105" s="232"/>
      <c r="DY105" s="232"/>
      <c r="DZ105" s="232"/>
      <c r="EA105" s="232"/>
      <c r="EB105" s="232"/>
      <c r="EC105" s="232"/>
      <c r="ED105" s="232"/>
      <c r="EE105" s="95">
        <f>CF105</f>
        <v>12495285.890000002</v>
      </c>
      <c r="EF105" s="95"/>
      <c r="EG105" s="95"/>
      <c r="EH105" s="95"/>
      <c r="EI105" s="95"/>
      <c r="EJ105" s="95"/>
      <c r="EK105" s="95"/>
      <c r="EL105" s="95"/>
      <c r="EM105" s="95"/>
      <c r="EN105" s="95"/>
      <c r="EO105" s="95"/>
      <c r="EP105" s="95"/>
      <c r="EQ105" s="95"/>
      <c r="ER105" s="95"/>
      <c r="ES105" s="95"/>
      <c r="ET105" s="233"/>
      <c r="EU105" s="233"/>
      <c r="EV105" s="233"/>
      <c r="EW105" s="233"/>
      <c r="EX105" s="233"/>
      <c r="EY105" s="233"/>
      <c r="EZ105" s="233"/>
      <c r="FA105" s="233"/>
      <c r="FB105" s="233"/>
      <c r="FC105" s="233"/>
      <c r="FD105" s="233"/>
      <c r="FE105" s="233"/>
      <c r="FF105" s="233"/>
      <c r="FG105" s="233"/>
      <c r="FH105" s="233"/>
      <c r="FI105" s="233"/>
      <c r="FJ105" s="234"/>
    </row>
    <row r="106" spans="1:166" ht="17.25" customHeight="1">
      <c r="A106" s="192" t="s">
        <v>114</v>
      </c>
      <c r="B106" s="193"/>
      <c r="C106" s="193"/>
      <c r="D106" s="193"/>
      <c r="E106" s="193"/>
      <c r="F106" s="193"/>
      <c r="G106" s="193"/>
      <c r="H106" s="193"/>
      <c r="I106" s="193"/>
      <c r="J106" s="193"/>
      <c r="K106" s="193"/>
      <c r="L106" s="193"/>
      <c r="M106" s="193"/>
      <c r="N106" s="193"/>
      <c r="O106" s="193"/>
      <c r="P106" s="193"/>
      <c r="Q106" s="193"/>
      <c r="R106" s="193"/>
      <c r="S106" s="193"/>
      <c r="T106" s="193"/>
      <c r="U106" s="193"/>
      <c r="V106" s="193"/>
      <c r="W106" s="193"/>
      <c r="X106" s="193"/>
      <c r="Y106" s="193"/>
      <c r="Z106" s="193"/>
      <c r="AA106" s="193"/>
      <c r="AB106" s="193"/>
      <c r="AC106" s="193"/>
      <c r="AD106" s="193"/>
      <c r="AE106" s="193"/>
      <c r="AF106" s="193"/>
      <c r="AG106" s="193"/>
      <c r="AH106" s="193"/>
      <c r="AI106" s="193"/>
      <c r="AJ106" s="193"/>
      <c r="AK106" s="193"/>
      <c r="AL106" s="193"/>
      <c r="AM106" s="193"/>
      <c r="AN106" s="193"/>
      <c r="AO106" s="194"/>
      <c r="AP106" s="150"/>
      <c r="AQ106" s="150"/>
      <c r="AR106" s="150"/>
      <c r="AS106" s="150"/>
      <c r="AT106" s="150"/>
      <c r="AU106" s="189"/>
      <c r="AV106" s="173" t="s">
        <v>113</v>
      </c>
      <c r="AW106" s="173"/>
      <c r="AX106" s="173"/>
      <c r="AY106" s="173"/>
      <c r="AZ106" s="173"/>
      <c r="BA106" s="173"/>
      <c r="BB106" s="173"/>
      <c r="BC106" s="173"/>
      <c r="BD106" s="173"/>
      <c r="BE106" s="169"/>
      <c r="BF106" s="170"/>
      <c r="BG106" s="170"/>
      <c r="BH106" s="170"/>
      <c r="BI106" s="170"/>
      <c r="BJ106" s="170"/>
      <c r="BK106" s="171"/>
      <c r="BL106" s="235"/>
      <c r="BM106" s="236"/>
      <c r="BN106" s="236"/>
      <c r="BO106" s="236"/>
      <c r="BP106" s="236"/>
      <c r="BQ106" s="236"/>
      <c r="BR106" s="236"/>
      <c r="BS106" s="236"/>
      <c r="BT106" s="236"/>
      <c r="BU106" s="236"/>
      <c r="BV106" s="236"/>
      <c r="BW106" s="236"/>
      <c r="BX106" s="236"/>
      <c r="BY106" s="236"/>
      <c r="BZ106" s="236"/>
      <c r="CA106" s="236"/>
      <c r="CB106" s="236"/>
      <c r="CC106" s="236"/>
      <c r="CD106" s="236"/>
      <c r="CE106" s="237"/>
      <c r="CF106" s="238">
        <f>-CF15</f>
        <v>-1663441.25</v>
      </c>
      <c r="CG106" s="239"/>
      <c r="CH106" s="239"/>
      <c r="CI106" s="239"/>
      <c r="CJ106" s="239"/>
      <c r="CK106" s="239"/>
      <c r="CL106" s="239"/>
      <c r="CM106" s="239"/>
      <c r="CN106" s="239"/>
      <c r="CO106" s="239"/>
      <c r="CP106" s="239"/>
      <c r="CQ106" s="239"/>
      <c r="CR106" s="239"/>
      <c r="CS106" s="239"/>
      <c r="CT106" s="239"/>
      <c r="CU106" s="239"/>
      <c r="CV106" s="240"/>
      <c r="CW106" s="241"/>
      <c r="CX106" s="242"/>
      <c r="CY106" s="242"/>
      <c r="CZ106" s="242"/>
      <c r="DA106" s="242"/>
      <c r="DB106" s="242"/>
      <c r="DC106" s="242"/>
      <c r="DD106" s="242"/>
      <c r="DE106" s="242"/>
      <c r="DF106" s="242"/>
      <c r="DG106" s="242"/>
      <c r="DH106" s="242"/>
      <c r="DI106" s="242"/>
      <c r="DJ106" s="242"/>
      <c r="DK106" s="242"/>
      <c r="DL106" s="242"/>
      <c r="DM106" s="243"/>
      <c r="DN106" s="241"/>
      <c r="DO106" s="242"/>
      <c r="DP106" s="242"/>
      <c r="DQ106" s="242"/>
      <c r="DR106" s="242"/>
      <c r="DS106" s="242"/>
      <c r="DT106" s="242"/>
      <c r="DU106" s="242"/>
      <c r="DV106" s="242"/>
      <c r="DW106" s="242"/>
      <c r="DX106" s="242"/>
      <c r="DY106" s="242"/>
      <c r="DZ106" s="242"/>
      <c r="EA106" s="242"/>
      <c r="EB106" s="242"/>
      <c r="EC106" s="242"/>
      <c r="ED106" s="243"/>
      <c r="EE106" s="244">
        <f>CF106</f>
        <v>-1663441.25</v>
      </c>
      <c r="EF106" s="245"/>
      <c r="EG106" s="245"/>
      <c r="EH106" s="245"/>
      <c r="EI106" s="245"/>
      <c r="EJ106" s="245"/>
      <c r="EK106" s="245"/>
      <c r="EL106" s="245"/>
      <c r="EM106" s="245"/>
      <c r="EN106" s="245"/>
      <c r="EO106" s="245"/>
      <c r="EP106" s="245"/>
      <c r="EQ106" s="245"/>
      <c r="ER106" s="245"/>
      <c r="ES106" s="246"/>
      <c r="ET106" s="229"/>
      <c r="EU106" s="230"/>
      <c r="EV106" s="230"/>
      <c r="EW106" s="230"/>
      <c r="EX106" s="230"/>
      <c r="EY106" s="230"/>
      <c r="EZ106" s="230"/>
      <c r="FA106" s="230"/>
      <c r="FB106" s="230"/>
      <c r="FC106" s="230"/>
      <c r="FD106" s="230"/>
      <c r="FE106" s="230"/>
      <c r="FF106" s="230"/>
      <c r="FG106" s="230"/>
      <c r="FH106" s="230"/>
      <c r="FI106" s="230"/>
      <c r="FJ106" s="231"/>
    </row>
    <row r="107" spans="1:166" ht="22.5" customHeight="1">
      <c r="A107" s="121" t="s">
        <v>115</v>
      </c>
      <c r="B107" s="122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2"/>
      <c r="AG107" s="122"/>
      <c r="AH107" s="122"/>
      <c r="AI107" s="122"/>
      <c r="AJ107" s="122"/>
      <c r="AK107" s="122"/>
      <c r="AL107" s="122"/>
      <c r="AM107" s="122"/>
      <c r="AN107" s="122"/>
      <c r="AO107" s="123"/>
      <c r="AP107" s="189"/>
      <c r="AQ107" s="190"/>
      <c r="AR107" s="190"/>
      <c r="AS107" s="190"/>
      <c r="AT107" s="190"/>
      <c r="AU107" s="190"/>
      <c r="AV107" s="173" t="s">
        <v>76</v>
      </c>
      <c r="AW107" s="173"/>
      <c r="AX107" s="173"/>
      <c r="AY107" s="173"/>
      <c r="AZ107" s="173"/>
      <c r="BA107" s="173"/>
      <c r="BB107" s="173"/>
      <c r="BC107" s="173"/>
      <c r="BD107" s="173"/>
      <c r="BE107" s="169"/>
      <c r="BF107" s="170"/>
      <c r="BG107" s="170"/>
      <c r="BH107" s="170"/>
      <c r="BI107" s="170"/>
      <c r="BJ107" s="170"/>
      <c r="BK107" s="171"/>
      <c r="BL107" s="94"/>
      <c r="BM107" s="94"/>
      <c r="BN107" s="94"/>
      <c r="BO107" s="94"/>
      <c r="BP107" s="94"/>
      <c r="BQ107" s="94"/>
      <c r="BR107" s="94"/>
      <c r="BS107" s="94"/>
      <c r="BT107" s="94"/>
      <c r="BU107" s="94"/>
      <c r="BV107" s="94"/>
      <c r="BW107" s="94"/>
      <c r="BX107" s="94"/>
      <c r="BY107" s="94"/>
      <c r="BZ107" s="94"/>
      <c r="CA107" s="94"/>
      <c r="CB107" s="94"/>
      <c r="CC107" s="94"/>
      <c r="CD107" s="94"/>
      <c r="CE107" s="94"/>
      <c r="CF107" s="181">
        <f>DX50</f>
        <v>14158727.140000002</v>
      </c>
      <c r="CG107" s="181"/>
      <c r="CH107" s="181"/>
      <c r="CI107" s="181"/>
      <c r="CJ107" s="181"/>
      <c r="CK107" s="181"/>
      <c r="CL107" s="181"/>
      <c r="CM107" s="181"/>
      <c r="CN107" s="181"/>
      <c r="CO107" s="181"/>
      <c r="CP107" s="181"/>
      <c r="CQ107" s="181"/>
      <c r="CR107" s="181"/>
      <c r="CS107" s="181"/>
      <c r="CT107" s="181"/>
      <c r="CU107" s="181"/>
      <c r="CV107" s="181"/>
      <c r="CW107" s="232"/>
      <c r="CX107" s="232"/>
      <c r="CY107" s="232"/>
      <c r="CZ107" s="232"/>
      <c r="DA107" s="232"/>
      <c r="DB107" s="232"/>
      <c r="DC107" s="232"/>
      <c r="DD107" s="232"/>
      <c r="DE107" s="232"/>
      <c r="DF107" s="232"/>
      <c r="DG107" s="232"/>
      <c r="DH107" s="232"/>
      <c r="DI107" s="232"/>
      <c r="DJ107" s="232"/>
      <c r="DK107" s="232"/>
      <c r="DL107" s="232"/>
      <c r="DM107" s="232"/>
      <c r="DN107" s="232"/>
      <c r="DO107" s="232"/>
      <c r="DP107" s="232"/>
      <c r="DQ107" s="232"/>
      <c r="DR107" s="232"/>
      <c r="DS107" s="232"/>
      <c r="DT107" s="232"/>
      <c r="DU107" s="232"/>
      <c r="DV107" s="232"/>
      <c r="DW107" s="232"/>
      <c r="DX107" s="232"/>
      <c r="DY107" s="232"/>
      <c r="DZ107" s="232"/>
      <c r="EA107" s="232"/>
      <c r="EB107" s="232"/>
      <c r="EC107" s="232"/>
      <c r="ED107" s="232"/>
      <c r="EE107" s="95">
        <f>CF107</f>
        <v>14158727.140000002</v>
      </c>
      <c r="EF107" s="95"/>
      <c r="EG107" s="95"/>
      <c r="EH107" s="95"/>
      <c r="EI107" s="95"/>
      <c r="EJ107" s="95"/>
      <c r="EK107" s="95"/>
      <c r="EL107" s="95"/>
      <c r="EM107" s="95"/>
      <c r="EN107" s="95"/>
      <c r="EO107" s="95"/>
      <c r="EP107" s="95"/>
      <c r="EQ107" s="95"/>
      <c r="ER107" s="95"/>
      <c r="ES107" s="95"/>
      <c r="ET107" s="233"/>
      <c r="EU107" s="233"/>
      <c r="EV107" s="233"/>
      <c r="EW107" s="233"/>
      <c r="EX107" s="233"/>
      <c r="EY107" s="233"/>
      <c r="EZ107" s="233"/>
      <c r="FA107" s="233"/>
      <c r="FB107" s="233"/>
      <c r="FC107" s="233"/>
      <c r="FD107" s="233"/>
      <c r="FE107" s="233"/>
      <c r="FF107" s="233"/>
      <c r="FG107" s="233"/>
      <c r="FH107" s="233"/>
      <c r="FI107" s="233"/>
      <c r="FJ107" s="234"/>
    </row>
    <row r="108" spans="1:166" ht="21.75" customHeight="1">
      <c r="A108" s="121" t="s">
        <v>75</v>
      </c>
      <c r="B108" s="122"/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122"/>
      <c r="AE108" s="122"/>
      <c r="AF108" s="122"/>
      <c r="AG108" s="122"/>
      <c r="AH108" s="122"/>
      <c r="AI108" s="122"/>
      <c r="AJ108" s="122"/>
      <c r="AK108" s="122"/>
      <c r="AL108" s="122"/>
      <c r="AM108" s="122"/>
      <c r="AN108" s="122"/>
      <c r="AO108" s="123"/>
      <c r="AP108" s="127"/>
      <c r="AQ108" s="127"/>
      <c r="AR108" s="127"/>
      <c r="AS108" s="127"/>
      <c r="AT108" s="127"/>
      <c r="AU108" s="124"/>
      <c r="AV108" s="186" t="s">
        <v>117</v>
      </c>
      <c r="AW108" s="187"/>
      <c r="AX108" s="187"/>
      <c r="AY108" s="187"/>
      <c r="AZ108" s="187"/>
      <c r="BA108" s="187"/>
      <c r="BB108" s="187"/>
      <c r="BC108" s="187"/>
      <c r="BD108" s="187"/>
      <c r="BE108" s="187"/>
      <c r="BF108" s="187"/>
      <c r="BG108" s="187"/>
      <c r="BH108" s="187"/>
      <c r="BI108" s="187"/>
      <c r="BJ108" s="187"/>
      <c r="BK108" s="188"/>
      <c r="BL108" s="138"/>
      <c r="BM108" s="139"/>
      <c r="BN108" s="139"/>
      <c r="BO108" s="139"/>
      <c r="BP108" s="139"/>
      <c r="BQ108" s="139"/>
      <c r="BR108" s="139"/>
      <c r="BS108" s="139"/>
      <c r="BT108" s="139"/>
      <c r="BU108" s="139"/>
      <c r="BV108" s="139"/>
      <c r="BW108" s="139"/>
      <c r="BX108" s="139"/>
      <c r="BY108" s="139"/>
      <c r="BZ108" s="139"/>
      <c r="CA108" s="139"/>
      <c r="CB108" s="139"/>
      <c r="CC108" s="139"/>
      <c r="CD108" s="139"/>
      <c r="CE108" s="140"/>
      <c r="CF108" s="226"/>
      <c r="CG108" s="227"/>
      <c r="CH108" s="227"/>
      <c r="CI108" s="227"/>
      <c r="CJ108" s="227"/>
      <c r="CK108" s="227"/>
      <c r="CL108" s="227"/>
      <c r="CM108" s="227"/>
      <c r="CN108" s="227"/>
      <c r="CO108" s="227"/>
      <c r="CP108" s="227"/>
      <c r="CQ108" s="227"/>
      <c r="CR108" s="227"/>
      <c r="CS108" s="227"/>
      <c r="CT108" s="227"/>
      <c r="CU108" s="227"/>
      <c r="CV108" s="228"/>
      <c r="CW108" s="220"/>
      <c r="CX108" s="221"/>
      <c r="CY108" s="221"/>
      <c r="CZ108" s="221"/>
      <c r="DA108" s="221"/>
      <c r="DB108" s="221"/>
      <c r="DC108" s="221"/>
      <c r="DD108" s="221"/>
      <c r="DE108" s="221"/>
      <c r="DF108" s="221"/>
      <c r="DG108" s="221"/>
      <c r="DH108" s="221"/>
      <c r="DI108" s="221"/>
      <c r="DJ108" s="221"/>
      <c r="DK108" s="221"/>
      <c r="DL108" s="221"/>
      <c r="DM108" s="222"/>
      <c r="DN108" s="220"/>
      <c r="DO108" s="221"/>
      <c r="DP108" s="221"/>
      <c r="DQ108" s="221"/>
      <c r="DR108" s="221"/>
      <c r="DS108" s="221"/>
      <c r="DT108" s="221"/>
      <c r="DU108" s="221"/>
      <c r="DV108" s="221"/>
      <c r="DW108" s="221"/>
      <c r="DX108" s="221"/>
      <c r="DY108" s="221"/>
      <c r="DZ108" s="221"/>
      <c r="EA108" s="221"/>
      <c r="EB108" s="221"/>
      <c r="EC108" s="221"/>
      <c r="ED108" s="222"/>
      <c r="EE108" s="223"/>
      <c r="EF108" s="224"/>
      <c r="EG108" s="224"/>
      <c r="EH108" s="224"/>
      <c r="EI108" s="224"/>
      <c r="EJ108" s="224"/>
      <c r="EK108" s="224"/>
      <c r="EL108" s="224"/>
      <c r="EM108" s="224"/>
      <c r="EN108" s="224"/>
      <c r="EO108" s="224"/>
      <c r="EP108" s="224"/>
      <c r="EQ108" s="224"/>
      <c r="ER108" s="224"/>
      <c r="ES108" s="225"/>
      <c r="ET108" s="138"/>
      <c r="EU108" s="139"/>
      <c r="EV108" s="139"/>
      <c r="EW108" s="139"/>
      <c r="EX108" s="139"/>
      <c r="EY108" s="139"/>
      <c r="EZ108" s="139"/>
      <c r="FA108" s="139"/>
      <c r="FB108" s="139"/>
      <c r="FC108" s="139"/>
      <c r="FD108" s="139"/>
      <c r="FE108" s="139"/>
      <c r="FF108" s="139"/>
      <c r="FG108" s="139"/>
      <c r="FH108" s="139"/>
      <c r="FI108" s="139"/>
      <c r="FJ108" s="165"/>
    </row>
    <row r="109" spans="1:166" ht="15" customHeight="1">
      <c r="A109" s="172"/>
      <c r="B109" s="167"/>
      <c r="C109" s="167"/>
      <c r="D109" s="167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8"/>
      <c r="AP109" s="127"/>
      <c r="AQ109" s="127"/>
      <c r="AR109" s="127"/>
      <c r="AS109" s="127"/>
      <c r="AT109" s="127"/>
      <c r="AU109" s="124"/>
      <c r="AV109" s="186" t="s">
        <v>116</v>
      </c>
      <c r="AW109" s="187"/>
      <c r="AX109" s="187"/>
      <c r="AY109" s="187"/>
      <c r="AZ109" s="187"/>
      <c r="BA109" s="187"/>
      <c r="BB109" s="187"/>
      <c r="BC109" s="187"/>
      <c r="BD109" s="187"/>
      <c r="BE109" s="187"/>
      <c r="BF109" s="187"/>
      <c r="BG109" s="187"/>
      <c r="BH109" s="187"/>
      <c r="BI109" s="187"/>
      <c r="BJ109" s="187"/>
      <c r="BK109" s="188"/>
      <c r="BL109" s="138"/>
      <c r="BM109" s="139"/>
      <c r="BN109" s="139"/>
      <c r="BO109" s="139"/>
      <c r="BP109" s="139"/>
      <c r="BQ109" s="139"/>
      <c r="BR109" s="139"/>
      <c r="BS109" s="139"/>
      <c r="BT109" s="139"/>
      <c r="BU109" s="139"/>
      <c r="BV109" s="139"/>
      <c r="BW109" s="139"/>
      <c r="BX109" s="139"/>
      <c r="BY109" s="139"/>
      <c r="BZ109" s="139"/>
      <c r="CA109" s="139"/>
      <c r="CB109" s="139"/>
      <c r="CC109" s="139"/>
      <c r="CD109" s="139"/>
      <c r="CE109" s="140"/>
      <c r="CF109" s="142"/>
      <c r="CG109" s="143"/>
      <c r="CH109" s="143"/>
      <c r="CI109" s="143"/>
      <c r="CJ109" s="143"/>
      <c r="CK109" s="143"/>
      <c r="CL109" s="143"/>
      <c r="CM109" s="143"/>
      <c r="CN109" s="143"/>
      <c r="CO109" s="143"/>
      <c r="CP109" s="143"/>
      <c r="CQ109" s="143"/>
      <c r="CR109" s="143"/>
      <c r="CS109" s="143"/>
      <c r="CT109" s="143"/>
      <c r="CU109" s="143"/>
      <c r="CV109" s="144"/>
      <c r="CW109" s="183"/>
      <c r="CX109" s="184"/>
      <c r="CY109" s="184"/>
      <c r="CZ109" s="184"/>
      <c r="DA109" s="184"/>
      <c r="DB109" s="184"/>
      <c r="DC109" s="184"/>
      <c r="DD109" s="184"/>
      <c r="DE109" s="184"/>
      <c r="DF109" s="184"/>
      <c r="DG109" s="184"/>
      <c r="DH109" s="184"/>
      <c r="DI109" s="184"/>
      <c r="DJ109" s="184"/>
      <c r="DK109" s="184"/>
      <c r="DL109" s="184"/>
      <c r="DM109" s="185"/>
      <c r="DN109" s="183"/>
      <c r="DO109" s="184"/>
      <c r="DP109" s="184"/>
      <c r="DQ109" s="184"/>
      <c r="DR109" s="184"/>
      <c r="DS109" s="184"/>
      <c r="DT109" s="184"/>
      <c r="DU109" s="184"/>
      <c r="DV109" s="184"/>
      <c r="DW109" s="184"/>
      <c r="DX109" s="184"/>
      <c r="DY109" s="184"/>
      <c r="DZ109" s="184"/>
      <c r="EA109" s="184"/>
      <c r="EB109" s="184"/>
      <c r="EC109" s="184"/>
      <c r="ED109" s="185"/>
      <c r="EE109" s="162"/>
      <c r="EF109" s="163"/>
      <c r="EG109" s="163"/>
      <c r="EH109" s="163"/>
      <c r="EI109" s="163"/>
      <c r="EJ109" s="163"/>
      <c r="EK109" s="163"/>
      <c r="EL109" s="163"/>
      <c r="EM109" s="163"/>
      <c r="EN109" s="163"/>
      <c r="EO109" s="163"/>
      <c r="EP109" s="163"/>
      <c r="EQ109" s="163"/>
      <c r="ER109" s="163"/>
      <c r="ES109" s="164"/>
      <c r="ET109" s="138"/>
      <c r="EU109" s="139"/>
      <c r="EV109" s="139"/>
      <c r="EW109" s="139"/>
      <c r="EX109" s="139"/>
      <c r="EY109" s="139"/>
      <c r="EZ109" s="139"/>
      <c r="FA109" s="139"/>
      <c r="FB109" s="139"/>
      <c r="FC109" s="139"/>
      <c r="FD109" s="139"/>
      <c r="FE109" s="139"/>
      <c r="FF109" s="139"/>
      <c r="FG109" s="139"/>
      <c r="FH109" s="139"/>
      <c r="FI109" s="139"/>
      <c r="FJ109" s="165"/>
    </row>
    <row r="110" spans="1:166" ht="31.5" customHeight="1">
      <c r="A110" s="121" t="s">
        <v>77</v>
      </c>
      <c r="B110" s="122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22"/>
      <c r="AG110" s="122"/>
      <c r="AH110" s="122"/>
      <c r="AI110" s="122"/>
      <c r="AJ110" s="122"/>
      <c r="AK110" s="122"/>
      <c r="AL110" s="122"/>
      <c r="AM110" s="122"/>
      <c r="AN110" s="122"/>
      <c r="AO110" s="123"/>
      <c r="AP110" s="127"/>
      <c r="AQ110" s="127"/>
      <c r="AR110" s="127"/>
      <c r="AS110" s="127"/>
      <c r="AT110" s="127"/>
      <c r="AU110" s="124"/>
      <c r="AV110" s="173" t="s">
        <v>78</v>
      </c>
      <c r="AW110" s="173"/>
      <c r="AX110" s="173"/>
      <c r="AY110" s="173"/>
      <c r="AZ110" s="173"/>
      <c r="BA110" s="173"/>
      <c r="BB110" s="173"/>
      <c r="BC110" s="173"/>
      <c r="BD110" s="173"/>
      <c r="BE110" s="169"/>
      <c r="BF110" s="170"/>
      <c r="BG110" s="170"/>
      <c r="BH110" s="170"/>
      <c r="BI110" s="170"/>
      <c r="BJ110" s="170"/>
      <c r="BK110" s="171"/>
      <c r="BL110" s="162"/>
      <c r="BM110" s="163"/>
      <c r="BN110" s="163"/>
      <c r="BO110" s="163"/>
      <c r="BP110" s="163"/>
      <c r="BQ110" s="163"/>
      <c r="BR110" s="163"/>
      <c r="BS110" s="163"/>
      <c r="BT110" s="163"/>
      <c r="BU110" s="163"/>
      <c r="BV110" s="163"/>
      <c r="BW110" s="163"/>
      <c r="BX110" s="163"/>
      <c r="BY110" s="163"/>
      <c r="BZ110" s="163"/>
      <c r="CA110" s="163"/>
      <c r="CB110" s="163"/>
      <c r="CC110" s="163"/>
      <c r="CD110" s="163"/>
      <c r="CE110" s="164"/>
      <c r="CF110" s="162"/>
      <c r="CG110" s="163"/>
      <c r="CH110" s="163"/>
      <c r="CI110" s="163"/>
      <c r="CJ110" s="163"/>
      <c r="CK110" s="163"/>
      <c r="CL110" s="163"/>
      <c r="CM110" s="163"/>
      <c r="CN110" s="163"/>
      <c r="CO110" s="163"/>
      <c r="CP110" s="163"/>
      <c r="CQ110" s="163"/>
      <c r="CR110" s="163"/>
      <c r="CS110" s="163"/>
      <c r="CT110" s="163"/>
      <c r="CU110" s="163"/>
      <c r="CV110" s="164"/>
      <c r="CW110" s="183"/>
      <c r="CX110" s="184"/>
      <c r="CY110" s="184"/>
      <c r="CZ110" s="184"/>
      <c r="DA110" s="184"/>
      <c r="DB110" s="184"/>
      <c r="DC110" s="184"/>
      <c r="DD110" s="184"/>
      <c r="DE110" s="184"/>
      <c r="DF110" s="184"/>
      <c r="DG110" s="184"/>
      <c r="DH110" s="184"/>
      <c r="DI110" s="184"/>
      <c r="DJ110" s="184"/>
      <c r="DK110" s="184"/>
      <c r="DL110" s="184"/>
      <c r="DM110" s="185"/>
      <c r="DN110" s="183"/>
      <c r="DO110" s="184"/>
      <c r="DP110" s="184"/>
      <c r="DQ110" s="184"/>
      <c r="DR110" s="184"/>
      <c r="DS110" s="184"/>
      <c r="DT110" s="184"/>
      <c r="DU110" s="184"/>
      <c r="DV110" s="184"/>
      <c r="DW110" s="184"/>
      <c r="DX110" s="184"/>
      <c r="DY110" s="184"/>
      <c r="DZ110" s="184"/>
      <c r="EA110" s="184"/>
      <c r="EB110" s="184"/>
      <c r="EC110" s="184"/>
      <c r="ED110" s="185"/>
      <c r="EE110" s="162"/>
      <c r="EF110" s="163"/>
      <c r="EG110" s="163"/>
      <c r="EH110" s="163"/>
      <c r="EI110" s="163"/>
      <c r="EJ110" s="163"/>
      <c r="EK110" s="163"/>
      <c r="EL110" s="163"/>
      <c r="EM110" s="163"/>
      <c r="EN110" s="163"/>
      <c r="EO110" s="163"/>
      <c r="EP110" s="163"/>
      <c r="EQ110" s="163"/>
      <c r="ER110" s="163"/>
      <c r="ES110" s="164"/>
      <c r="ET110" s="162"/>
      <c r="EU110" s="163"/>
      <c r="EV110" s="163"/>
      <c r="EW110" s="163"/>
      <c r="EX110" s="163"/>
      <c r="EY110" s="163"/>
      <c r="EZ110" s="163"/>
      <c r="FA110" s="163"/>
      <c r="FB110" s="163"/>
      <c r="FC110" s="163"/>
      <c r="FD110" s="163"/>
      <c r="FE110" s="163"/>
      <c r="FF110" s="163"/>
      <c r="FG110" s="163"/>
      <c r="FH110" s="163"/>
      <c r="FI110" s="163"/>
      <c r="FJ110" s="219"/>
    </row>
    <row r="111" spans="1:166" ht="15" customHeight="1">
      <c r="A111" s="172" t="s">
        <v>80</v>
      </c>
      <c r="B111" s="167"/>
      <c r="C111" s="167"/>
      <c r="D111" s="167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8"/>
      <c r="AP111" s="127"/>
      <c r="AQ111" s="127"/>
      <c r="AR111" s="127"/>
      <c r="AS111" s="127"/>
      <c r="AT111" s="127"/>
      <c r="AU111" s="124"/>
      <c r="AV111" s="186" t="s">
        <v>119</v>
      </c>
      <c r="AW111" s="187"/>
      <c r="AX111" s="187"/>
      <c r="AY111" s="187"/>
      <c r="AZ111" s="187"/>
      <c r="BA111" s="187"/>
      <c r="BB111" s="187"/>
      <c r="BC111" s="187"/>
      <c r="BD111" s="187"/>
      <c r="BE111" s="187"/>
      <c r="BF111" s="187"/>
      <c r="BG111" s="187"/>
      <c r="BH111" s="187"/>
      <c r="BI111" s="187"/>
      <c r="BJ111" s="187"/>
      <c r="BK111" s="188"/>
      <c r="BL111" s="138"/>
      <c r="BM111" s="139"/>
      <c r="BN111" s="139"/>
      <c r="BO111" s="139"/>
      <c r="BP111" s="139"/>
      <c r="BQ111" s="139"/>
      <c r="BR111" s="139"/>
      <c r="BS111" s="139"/>
      <c r="BT111" s="139"/>
      <c r="BU111" s="139"/>
      <c r="BV111" s="139"/>
      <c r="BW111" s="139"/>
      <c r="BX111" s="139"/>
      <c r="BY111" s="139"/>
      <c r="BZ111" s="139"/>
      <c r="CA111" s="139"/>
      <c r="CB111" s="139"/>
      <c r="CC111" s="139"/>
      <c r="CD111" s="139"/>
      <c r="CE111" s="140"/>
      <c r="CF111" s="142"/>
      <c r="CG111" s="143"/>
      <c r="CH111" s="143"/>
      <c r="CI111" s="143"/>
      <c r="CJ111" s="143"/>
      <c r="CK111" s="143"/>
      <c r="CL111" s="143"/>
      <c r="CM111" s="143"/>
      <c r="CN111" s="143"/>
      <c r="CO111" s="143"/>
      <c r="CP111" s="143"/>
      <c r="CQ111" s="143"/>
      <c r="CR111" s="143"/>
      <c r="CS111" s="143"/>
      <c r="CT111" s="143"/>
      <c r="CU111" s="143"/>
      <c r="CV111" s="144"/>
      <c r="CW111" s="183"/>
      <c r="CX111" s="184"/>
      <c r="CY111" s="184"/>
      <c r="CZ111" s="184"/>
      <c r="DA111" s="184"/>
      <c r="DB111" s="184"/>
      <c r="DC111" s="184"/>
      <c r="DD111" s="184"/>
      <c r="DE111" s="184"/>
      <c r="DF111" s="184"/>
      <c r="DG111" s="184"/>
      <c r="DH111" s="184"/>
      <c r="DI111" s="184"/>
      <c r="DJ111" s="184"/>
      <c r="DK111" s="184"/>
      <c r="DL111" s="184"/>
      <c r="DM111" s="185"/>
      <c r="DN111" s="183"/>
      <c r="DO111" s="184"/>
      <c r="DP111" s="184"/>
      <c r="DQ111" s="184"/>
      <c r="DR111" s="184"/>
      <c r="DS111" s="184"/>
      <c r="DT111" s="184"/>
      <c r="DU111" s="184"/>
      <c r="DV111" s="184"/>
      <c r="DW111" s="184"/>
      <c r="DX111" s="184"/>
      <c r="DY111" s="184"/>
      <c r="DZ111" s="184"/>
      <c r="EA111" s="184"/>
      <c r="EB111" s="184"/>
      <c r="EC111" s="184"/>
      <c r="ED111" s="185"/>
      <c r="EE111" s="162"/>
      <c r="EF111" s="163"/>
      <c r="EG111" s="163"/>
      <c r="EH111" s="163"/>
      <c r="EI111" s="163"/>
      <c r="EJ111" s="163"/>
      <c r="EK111" s="163"/>
      <c r="EL111" s="163"/>
      <c r="EM111" s="163"/>
      <c r="EN111" s="163"/>
      <c r="EO111" s="163"/>
      <c r="EP111" s="163"/>
      <c r="EQ111" s="163"/>
      <c r="ER111" s="163"/>
      <c r="ES111" s="164"/>
      <c r="ET111" s="138"/>
      <c r="EU111" s="139"/>
      <c r="EV111" s="139"/>
      <c r="EW111" s="139"/>
      <c r="EX111" s="139"/>
      <c r="EY111" s="139"/>
      <c r="EZ111" s="139"/>
      <c r="FA111" s="139"/>
      <c r="FB111" s="139"/>
      <c r="FC111" s="139"/>
      <c r="FD111" s="139"/>
      <c r="FE111" s="139"/>
      <c r="FF111" s="139"/>
      <c r="FG111" s="139"/>
      <c r="FH111" s="139"/>
      <c r="FI111" s="139"/>
      <c r="FJ111" s="165"/>
    </row>
    <row r="112" spans="1:166" ht="15" customHeight="1">
      <c r="A112" s="172" t="s">
        <v>79</v>
      </c>
      <c r="B112" s="167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8"/>
      <c r="AP112" s="127"/>
      <c r="AQ112" s="127"/>
      <c r="AR112" s="127"/>
      <c r="AS112" s="127"/>
      <c r="AT112" s="127"/>
      <c r="AU112" s="124"/>
      <c r="AV112" s="186" t="s">
        <v>118</v>
      </c>
      <c r="AW112" s="187"/>
      <c r="AX112" s="187"/>
      <c r="AY112" s="187"/>
      <c r="AZ112" s="187"/>
      <c r="BA112" s="187"/>
      <c r="BB112" s="187"/>
      <c r="BC112" s="187"/>
      <c r="BD112" s="187"/>
      <c r="BE112" s="187"/>
      <c r="BF112" s="187"/>
      <c r="BG112" s="187"/>
      <c r="BH112" s="187"/>
      <c r="BI112" s="187"/>
      <c r="BJ112" s="187"/>
      <c r="BK112" s="188"/>
      <c r="BL112" s="138"/>
      <c r="BM112" s="139"/>
      <c r="BN112" s="139"/>
      <c r="BO112" s="139"/>
      <c r="BP112" s="139"/>
      <c r="BQ112" s="139"/>
      <c r="BR112" s="139"/>
      <c r="BS112" s="139"/>
      <c r="BT112" s="139"/>
      <c r="BU112" s="139"/>
      <c r="BV112" s="139"/>
      <c r="BW112" s="139"/>
      <c r="BX112" s="139"/>
      <c r="BY112" s="139"/>
      <c r="BZ112" s="139"/>
      <c r="CA112" s="139"/>
      <c r="CB112" s="139"/>
      <c r="CC112" s="139"/>
      <c r="CD112" s="139"/>
      <c r="CE112" s="140"/>
      <c r="CF112" s="142"/>
      <c r="CG112" s="143"/>
      <c r="CH112" s="143"/>
      <c r="CI112" s="143"/>
      <c r="CJ112" s="143"/>
      <c r="CK112" s="143"/>
      <c r="CL112" s="143"/>
      <c r="CM112" s="143"/>
      <c r="CN112" s="143"/>
      <c r="CO112" s="143"/>
      <c r="CP112" s="143"/>
      <c r="CQ112" s="143"/>
      <c r="CR112" s="143"/>
      <c r="CS112" s="143"/>
      <c r="CT112" s="143"/>
      <c r="CU112" s="143"/>
      <c r="CV112" s="144"/>
      <c r="CW112" s="183"/>
      <c r="CX112" s="184"/>
      <c r="CY112" s="184"/>
      <c r="CZ112" s="184"/>
      <c r="DA112" s="184"/>
      <c r="DB112" s="184"/>
      <c r="DC112" s="184"/>
      <c r="DD112" s="184"/>
      <c r="DE112" s="184"/>
      <c r="DF112" s="184"/>
      <c r="DG112" s="184"/>
      <c r="DH112" s="184"/>
      <c r="DI112" s="184"/>
      <c r="DJ112" s="184"/>
      <c r="DK112" s="184"/>
      <c r="DL112" s="184"/>
      <c r="DM112" s="185"/>
      <c r="DN112" s="183"/>
      <c r="DO112" s="184"/>
      <c r="DP112" s="184"/>
      <c r="DQ112" s="184"/>
      <c r="DR112" s="184"/>
      <c r="DS112" s="184"/>
      <c r="DT112" s="184"/>
      <c r="DU112" s="184"/>
      <c r="DV112" s="184"/>
      <c r="DW112" s="184"/>
      <c r="DX112" s="184"/>
      <c r="DY112" s="184"/>
      <c r="DZ112" s="184"/>
      <c r="EA112" s="184"/>
      <c r="EB112" s="184"/>
      <c r="EC112" s="184"/>
      <c r="ED112" s="185"/>
      <c r="EE112" s="162"/>
      <c r="EF112" s="163"/>
      <c r="EG112" s="163"/>
      <c r="EH112" s="163"/>
      <c r="EI112" s="163"/>
      <c r="EJ112" s="163"/>
      <c r="EK112" s="163"/>
      <c r="EL112" s="163"/>
      <c r="EM112" s="163"/>
      <c r="EN112" s="163"/>
      <c r="EO112" s="163"/>
      <c r="EP112" s="163"/>
      <c r="EQ112" s="163"/>
      <c r="ER112" s="163"/>
      <c r="ES112" s="164"/>
      <c r="ET112" s="138"/>
      <c r="EU112" s="139"/>
      <c r="EV112" s="139"/>
      <c r="EW112" s="139"/>
      <c r="EX112" s="139"/>
      <c r="EY112" s="139"/>
      <c r="EZ112" s="139"/>
      <c r="FA112" s="139"/>
      <c r="FB112" s="139"/>
      <c r="FC112" s="139"/>
      <c r="FD112" s="139"/>
      <c r="FE112" s="139"/>
      <c r="FF112" s="139"/>
      <c r="FG112" s="139"/>
      <c r="FH112" s="139"/>
      <c r="FI112" s="139"/>
      <c r="FJ112" s="165"/>
    </row>
    <row r="113" spans="1:166" ht="31.5" customHeight="1">
      <c r="A113" s="121" t="s">
        <v>61</v>
      </c>
      <c r="B113" s="122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22"/>
      <c r="AD113" s="122"/>
      <c r="AE113" s="122"/>
      <c r="AF113" s="122"/>
      <c r="AG113" s="122"/>
      <c r="AH113" s="122"/>
      <c r="AI113" s="122"/>
      <c r="AJ113" s="122"/>
      <c r="AK113" s="122"/>
      <c r="AL113" s="122"/>
      <c r="AM113" s="122"/>
      <c r="AN113" s="122"/>
      <c r="AO113" s="123"/>
      <c r="AP113" s="127"/>
      <c r="AQ113" s="127"/>
      <c r="AR113" s="127"/>
      <c r="AS113" s="127"/>
      <c r="AT113" s="127"/>
      <c r="AU113" s="124"/>
      <c r="AV113" s="173" t="s">
        <v>81</v>
      </c>
      <c r="AW113" s="173"/>
      <c r="AX113" s="173"/>
      <c r="AY113" s="173"/>
      <c r="AZ113" s="173"/>
      <c r="BA113" s="173"/>
      <c r="BB113" s="173"/>
      <c r="BC113" s="173"/>
      <c r="BD113" s="173"/>
      <c r="BE113" s="169"/>
      <c r="BF113" s="170"/>
      <c r="BG113" s="170"/>
      <c r="BH113" s="170"/>
      <c r="BI113" s="170"/>
      <c r="BJ113" s="170"/>
      <c r="BK113" s="171"/>
      <c r="BL113" s="162"/>
      <c r="BM113" s="163"/>
      <c r="BN113" s="163"/>
      <c r="BO113" s="163"/>
      <c r="BP113" s="163"/>
      <c r="BQ113" s="163"/>
      <c r="BR113" s="163"/>
      <c r="BS113" s="163"/>
      <c r="BT113" s="163"/>
      <c r="BU113" s="163"/>
      <c r="BV113" s="163"/>
      <c r="BW113" s="163"/>
      <c r="BX113" s="163"/>
      <c r="BY113" s="163"/>
      <c r="BZ113" s="163"/>
      <c r="CA113" s="163"/>
      <c r="CB113" s="163"/>
      <c r="CC113" s="163"/>
      <c r="CD113" s="163"/>
      <c r="CE113" s="164"/>
      <c r="CF113" s="162"/>
      <c r="CG113" s="163"/>
      <c r="CH113" s="163"/>
      <c r="CI113" s="163"/>
      <c r="CJ113" s="163"/>
      <c r="CK113" s="163"/>
      <c r="CL113" s="163"/>
      <c r="CM113" s="163"/>
      <c r="CN113" s="163"/>
      <c r="CO113" s="163"/>
      <c r="CP113" s="163"/>
      <c r="CQ113" s="163"/>
      <c r="CR113" s="163"/>
      <c r="CS113" s="163"/>
      <c r="CT113" s="163"/>
      <c r="CU113" s="163"/>
      <c r="CV113" s="164"/>
      <c r="CW113" s="183"/>
      <c r="CX113" s="184"/>
      <c r="CY113" s="184"/>
      <c r="CZ113" s="184"/>
      <c r="DA113" s="184"/>
      <c r="DB113" s="184"/>
      <c r="DC113" s="184"/>
      <c r="DD113" s="184"/>
      <c r="DE113" s="184"/>
      <c r="DF113" s="184"/>
      <c r="DG113" s="184"/>
      <c r="DH113" s="184"/>
      <c r="DI113" s="184"/>
      <c r="DJ113" s="184"/>
      <c r="DK113" s="184"/>
      <c r="DL113" s="184"/>
      <c r="DM113" s="185"/>
      <c r="DN113" s="183"/>
      <c r="DO113" s="184"/>
      <c r="DP113" s="184"/>
      <c r="DQ113" s="184"/>
      <c r="DR113" s="184"/>
      <c r="DS113" s="184"/>
      <c r="DT113" s="184"/>
      <c r="DU113" s="184"/>
      <c r="DV113" s="184"/>
      <c r="DW113" s="184"/>
      <c r="DX113" s="184"/>
      <c r="DY113" s="184"/>
      <c r="DZ113" s="184"/>
      <c r="EA113" s="184"/>
      <c r="EB113" s="184"/>
      <c r="EC113" s="184"/>
      <c r="ED113" s="185"/>
      <c r="EE113" s="162"/>
      <c r="EF113" s="163"/>
      <c r="EG113" s="163"/>
      <c r="EH113" s="163"/>
      <c r="EI113" s="163"/>
      <c r="EJ113" s="163"/>
      <c r="EK113" s="163"/>
      <c r="EL113" s="163"/>
      <c r="EM113" s="163"/>
      <c r="EN113" s="163"/>
      <c r="EO113" s="163"/>
      <c r="EP113" s="163"/>
      <c r="EQ113" s="163"/>
      <c r="ER113" s="163"/>
      <c r="ES113" s="164"/>
      <c r="ET113" s="162"/>
      <c r="EU113" s="163"/>
      <c r="EV113" s="163"/>
      <c r="EW113" s="163"/>
      <c r="EX113" s="163"/>
      <c r="EY113" s="163"/>
      <c r="EZ113" s="163"/>
      <c r="FA113" s="163"/>
      <c r="FB113" s="163"/>
      <c r="FC113" s="163"/>
      <c r="FD113" s="163"/>
      <c r="FE113" s="163"/>
      <c r="FF113" s="163"/>
      <c r="FG113" s="163"/>
      <c r="FH113" s="163"/>
      <c r="FI113" s="163"/>
      <c r="FJ113" s="219"/>
    </row>
    <row r="114" spans="1:166" ht="16.5" customHeight="1">
      <c r="A114" s="121" t="s">
        <v>82</v>
      </c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  <c r="AA114" s="122"/>
      <c r="AB114" s="122"/>
      <c r="AC114" s="122"/>
      <c r="AD114" s="122"/>
      <c r="AE114" s="122"/>
      <c r="AF114" s="122"/>
      <c r="AG114" s="122"/>
      <c r="AH114" s="122"/>
      <c r="AI114" s="122"/>
      <c r="AJ114" s="122"/>
      <c r="AK114" s="122"/>
      <c r="AL114" s="122"/>
      <c r="AM114" s="122"/>
      <c r="AN114" s="122"/>
      <c r="AO114" s="123"/>
      <c r="AP114" s="127"/>
      <c r="AQ114" s="127"/>
      <c r="AR114" s="127"/>
      <c r="AS114" s="127"/>
      <c r="AT114" s="127"/>
      <c r="AU114" s="124"/>
      <c r="AV114" s="173" t="s">
        <v>83</v>
      </c>
      <c r="AW114" s="173"/>
      <c r="AX114" s="173"/>
      <c r="AY114" s="173"/>
      <c r="AZ114" s="173"/>
      <c r="BA114" s="173"/>
      <c r="BB114" s="173"/>
      <c r="BC114" s="173"/>
      <c r="BD114" s="173"/>
      <c r="BE114" s="169"/>
      <c r="BF114" s="170"/>
      <c r="BG114" s="170"/>
      <c r="BH114" s="170"/>
      <c r="BI114" s="170"/>
      <c r="BJ114" s="170"/>
      <c r="BK114" s="171"/>
      <c r="BL114" s="162"/>
      <c r="BM114" s="163"/>
      <c r="BN114" s="163"/>
      <c r="BO114" s="163"/>
      <c r="BP114" s="163"/>
      <c r="BQ114" s="163"/>
      <c r="BR114" s="163"/>
      <c r="BS114" s="163"/>
      <c r="BT114" s="163"/>
      <c r="BU114" s="163"/>
      <c r="BV114" s="163"/>
      <c r="BW114" s="163"/>
      <c r="BX114" s="163"/>
      <c r="BY114" s="163"/>
      <c r="BZ114" s="163"/>
      <c r="CA114" s="163"/>
      <c r="CB114" s="163"/>
      <c r="CC114" s="163"/>
      <c r="CD114" s="163"/>
      <c r="CE114" s="164"/>
      <c r="CF114" s="162"/>
      <c r="CG114" s="163"/>
      <c r="CH114" s="163"/>
      <c r="CI114" s="163"/>
      <c r="CJ114" s="163"/>
      <c r="CK114" s="163"/>
      <c r="CL114" s="163"/>
      <c r="CM114" s="163"/>
      <c r="CN114" s="163"/>
      <c r="CO114" s="163"/>
      <c r="CP114" s="163"/>
      <c r="CQ114" s="163"/>
      <c r="CR114" s="163"/>
      <c r="CS114" s="163"/>
      <c r="CT114" s="163"/>
      <c r="CU114" s="163"/>
      <c r="CV114" s="164"/>
      <c r="CW114" s="183"/>
      <c r="CX114" s="184"/>
      <c r="CY114" s="184"/>
      <c r="CZ114" s="184"/>
      <c r="DA114" s="184"/>
      <c r="DB114" s="184"/>
      <c r="DC114" s="184"/>
      <c r="DD114" s="184"/>
      <c r="DE114" s="184"/>
      <c r="DF114" s="184"/>
      <c r="DG114" s="184"/>
      <c r="DH114" s="184"/>
      <c r="DI114" s="184"/>
      <c r="DJ114" s="184"/>
      <c r="DK114" s="184"/>
      <c r="DL114" s="184"/>
      <c r="DM114" s="185"/>
      <c r="DN114" s="183"/>
      <c r="DO114" s="184"/>
      <c r="DP114" s="184"/>
      <c r="DQ114" s="184"/>
      <c r="DR114" s="184"/>
      <c r="DS114" s="184"/>
      <c r="DT114" s="184"/>
      <c r="DU114" s="184"/>
      <c r="DV114" s="184"/>
      <c r="DW114" s="184"/>
      <c r="DX114" s="184"/>
      <c r="DY114" s="184"/>
      <c r="DZ114" s="184"/>
      <c r="EA114" s="184"/>
      <c r="EB114" s="184"/>
      <c r="EC114" s="184"/>
      <c r="ED114" s="185"/>
      <c r="EE114" s="162"/>
      <c r="EF114" s="163"/>
      <c r="EG114" s="163"/>
      <c r="EH114" s="163"/>
      <c r="EI114" s="163"/>
      <c r="EJ114" s="163"/>
      <c r="EK114" s="163"/>
      <c r="EL114" s="163"/>
      <c r="EM114" s="163"/>
      <c r="EN114" s="163"/>
      <c r="EO114" s="163"/>
      <c r="EP114" s="163"/>
      <c r="EQ114" s="163"/>
      <c r="ER114" s="163"/>
      <c r="ES114" s="164"/>
      <c r="ET114" s="162"/>
      <c r="EU114" s="163"/>
      <c r="EV114" s="163"/>
      <c r="EW114" s="163"/>
      <c r="EX114" s="163"/>
      <c r="EY114" s="163"/>
      <c r="EZ114" s="163"/>
      <c r="FA114" s="163"/>
      <c r="FB114" s="163"/>
      <c r="FC114" s="163"/>
      <c r="FD114" s="163"/>
      <c r="FE114" s="163"/>
      <c r="FF114" s="163"/>
      <c r="FG114" s="163"/>
      <c r="FH114" s="163"/>
      <c r="FI114" s="163"/>
      <c r="FJ114" s="219"/>
    </row>
    <row r="115" spans="1:166" ht="16.5" customHeight="1">
      <c r="A115" s="121" t="s">
        <v>85</v>
      </c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22"/>
      <c r="AF115" s="122"/>
      <c r="AG115" s="122"/>
      <c r="AH115" s="122"/>
      <c r="AI115" s="122"/>
      <c r="AJ115" s="122"/>
      <c r="AK115" s="122"/>
      <c r="AL115" s="122"/>
      <c r="AM115" s="122"/>
      <c r="AN115" s="122"/>
      <c r="AO115" s="123"/>
      <c r="AP115" s="127"/>
      <c r="AQ115" s="127"/>
      <c r="AR115" s="127"/>
      <c r="AS115" s="127"/>
      <c r="AT115" s="127"/>
      <c r="AU115" s="124"/>
      <c r="AV115" s="173" t="s">
        <v>84</v>
      </c>
      <c r="AW115" s="173"/>
      <c r="AX115" s="173"/>
      <c r="AY115" s="173"/>
      <c r="AZ115" s="173"/>
      <c r="BA115" s="173"/>
      <c r="BB115" s="173"/>
      <c r="BC115" s="173"/>
      <c r="BD115" s="173"/>
      <c r="BE115" s="169"/>
      <c r="BF115" s="170"/>
      <c r="BG115" s="170"/>
      <c r="BH115" s="170"/>
      <c r="BI115" s="170"/>
      <c r="BJ115" s="170"/>
      <c r="BK115" s="171"/>
      <c r="BL115" s="162"/>
      <c r="BM115" s="163"/>
      <c r="BN115" s="163"/>
      <c r="BO115" s="163"/>
      <c r="BP115" s="163"/>
      <c r="BQ115" s="163"/>
      <c r="BR115" s="163"/>
      <c r="BS115" s="163"/>
      <c r="BT115" s="163"/>
      <c r="BU115" s="163"/>
      <c r="BV115" s="163"/>
      <c r="BW115" s="163"/>
      <c r="BX115" s="163"/>
      <c r="BY115" s="163"/>
      <c r="BZ115" s="163"/>
      <c r="CA115" s="163"/>
      <c r="CB115" s="163"/>
      <c r="CC115" s="163"/>
      <c r="CD115" s="163"/>
      <c r="CE115" s="164"/>
      <c r="CF115" s="162"/>
      <c r="CG115" s="163"/>
      <c r="CH115" s="163"/>
      <c r="CI115" s="163"/>
      <c r="CJ115" s="163"/>
      <c r="CK115" s="163"/>
      <c r="CL115" s="163"/>
      <c r="CM115" s="163"/>
      <c r="CN115" s="163"/>
      <c r="CO115" s="163"/>
      <c r="CP115" s="163"/>
      <c r="CQ115" s="163"/>
      <c r="CR115" s="163"/>
      <c r="CS115" s="163"/>
      <c r="CT115" s="163"/>
      <c r="CU115" s="163"/>
      <c r="CV115" s="164"/>
      <c r="CW115" s="183"/>
      <c r="CX115" s="184"/>
      <c r="CY115" s="184"/>
      <c r="CZ115" s="184"/>
      <c r="DA115" s="184"/>
      <c r="DB115" s="184"/>
      <c r="DC115" s="184"/>
      <c r="DD115" s="184"/>
      <c r="DE115" s="184"/>
      <c r="DF115" s="184"/>
      <c r="DG115" s="184"/>
      <c r="DH115" s="184"/>
      <c r="DI115" s="184"/>
      <c r="DJ115" s="184"/>
      <c r="DK115" s="184"/>
      <c r="DL115" s="184"/>
      <c r="DM115" s="185"/>
      <c r="DN115" s="183"/>
      <c r="DO115" s="184"/>
      <c r="DP115" s="184"/>
      <c r="DQ115" s="184"/>
      <c r="DR115" s="184"/>
      <c r="DS115" s="184"/>
      <c r="DT115" s="184"/>
      <c r="DU115" s="184"/>
      <c r="DV115" s="184"/>
      <c r="DW115" s="184"/>
      <c r="DX115" s="184"/>
      <c r="DY115" s="184"/>
      <c r="DZ115" s="184"/>
      <c r="EA115" s="184"/>
      <c r="EB115" s="184"/>
      <c r="EC115" s="184"/>
      <c r="ED115" s="185"/>
      <c r="EE115" s="162"/>
      <c r="EF115" s="163"/>
      <c r="EG115" s="163"/>
      <c r="EH115" s="163"/>
      <c r="EI115" s="163"/>
      <c r="EJ115" s="163"/>
      <c r="EK115" s="163"/>
      <c r="EL115" s="163"/>
      <c r="EM115" s="163"/>
      <c r="EN115" s="163"/>
      <c r="EO115" s="163"/>
      <c r="EP115" s="163"/>
      <c r="EQ115" s="163"/>
      <c r="ER115" s="163"/>
      <c r="ES115" s="164"/>
      <c r="ET115" s="162"/>
      <c r="EU115" s="163"/>
      <c r="EV115" s="163"/>
      <c r="EW115" s="163"/>
      <c r="EX115" s="163"/>
      <c r="EY115" s="163"/>
      <c r="EZ115" s="163"/>
      <c r="FA115" s="163"/>
      <c r="FB115" s="163"/>
      <c r="FC115" s="163"/>
      <c r="FD115" s="163"/>
      <c r="FE115" s="163"/>
      <c r="FF115" s="163"/>
      <c r="FG115" s="163"/>
      <c r="FH115" s="163"/>
      <c r="FI115" s="163"/>
      <c r="FJ115" s="219"/>
    </row>
    <row r="116" spans="1:166" ht="33.75" customHeight="1">
      <c r="A116" s="121" t="s">
        <v>86</v>
      </c>
      <c r="B116" s="122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2"/>
      <c r="AH116" s="122"/>
      <c r="AI116" s="122"/>
      <c r="AJ116" s="122"/>
      <c r="AK116" s="122"/>
      <c r="AL116" s="122"/>
      <c r="AM116" s="122"/>
      <c r="AN116" s="122"/>
      <c r="AO116" s="123"/>
      <c r="AP116" s="124"/>
      <c r="AQ116" s="125"/>
      <c r="AR116" s="125"/>
      <c r="AS116" s="125"/>
      <c r="AT116" s="125"/>
      <c r="AU116" s="125"/>
      <c r="AV116" s="173" t="s">
        <v>87</v>
      </c>
      <c r="AW116" s="173"/>
      <c r="AX116" s="173"/>
      <c r="AY116" s="173"/>
      <c r="AZ116" s="173"/>
      <c r="BA116" s="173"/>
      <c r="BB116" s="173"/>
      <c r="BC116" s="173"/>
      <c r="BD116" s="173"/>
      <c r="BE116" s="169"/>
      <c r="BF116" s="170"/>
      <c r="BG116" s="170"/>
      <c r="BH116" s="170"/>
      <c r="BI116" s="170"/>
      <c r="BJ116" s="170"/>
      <c r="BK116" s="171"/>
      <c r="BL116" s="159"/>
      <c r="BM116" s="159"/>
      <c r="BN116" s="159"/>
      <c r="BO116" s="159"/>
      <c r="BP116" s="159"/>
      <c r="BQ116" s="159"/>
      <c r="BR116" s="159"/>
      <c r="BS116" s="159"/>
      <c r="BT116" s="159"/>
      <c r="BU116" s="159"/>
      <c r="BV116" s="159"/>
      <c r="BW116" s="159"/>
      <c r="BX116" s="159"/>
      <c r="BY116" s="159"/>
      <c r="BZ116" s="159"/>
      <c r="CA116" s="159"/>
      <c r="CB116" s="159"/>
      <c r="CC116" s="159"/>
      <c r="CD116" s="159"/>
      <c r="CE116" s="159"/>
      <c r="CF116" s="159"/>
      <c r="CG116" s="159"/>
      <c r="CH116" s="159"/>
      <c r="CI116" s="159"/>
      <c r="CJ116" s="159"/>
      <c r="CK116" s="159"/>
      <c r="CL116" s="159"/>
      <c r="CM116" s="159"/>
      <c r="CN116" s="159"/>
      <c r="CO116" s="159"/>
      <c r="CP116" s="159"/>
      <c r="CQ116" s="159"/>
      <c r="CR116" s="159"/>
      <c r="CS116" s="159"/>
      <c r="CT116" s="159"/>
      <c r="CU116" s="159"/>
      <c r="CV116" s="159"/>
      <c r="CW116" s="191"/>
      <c r="CX116" s="191"/>
      <c r="CY116" s="191"/>
      <c r="CZ116" s="191"/>
      <c r="DA116" s="191"/>
      <c r="DB116" s="191"/>
      <c r="DC116" s="191"/>
      <c r="DD116" s="191"/>
      <c r="DE116" s="191"/>
      <c r="DF116" s="191"/>
      <c r="DG116" s="191"/>
      <c r="DH116" s="191"/>
      <c r="DI116" s="191"/>
      <c r="DJ116" s="191"/>
      <c r="DK116" s="191"/>
      <c r="DL116" s="191"/>
      <c r="DM116" s="191"/>
      <c r="DN116" s="191"/>
      <c r="DO116" s="191"/>
      <c r="DP116" s="191"/>
      <c r="DQ116" s="191"/>
      <c r="DR116" s="191"/>
      <c r="DS116" s="191"/>
      <c r="DT116" s="191"/>
      <c r="DU116" s="191"/>
      <c r="DV116" s="191"/>
      <c r="DW116" s="191"/>
      <c r="DX116" s="191"/>
      <c r="DY116" s="191"/>
      <c r="DZ116" s="191"/>
      <c r="EA116" s="191"/>
      <c r="EB116" s="191"/>
      <c r="EC116" s="191"/>
      <c r="ED116" s="191"/>
      <c r="EE116" s="159"/>
      <c r="EF116" s="159"/>
      <c r="EG116" s="159"/>
      <c r="EH116" s="159"/>
      <c r="EI116" s="159"/>
      <c r="EJ116" s="159"/>
      <c r="EK116" s="159"/>
      <c r="EL116" s="159"/>
      <c r="EM116" s="159"/>
      <c r="EN116" s="159"/>
      <c r="EO116" s="159"/>
      <c r="EP116" s="159"/>
      <c r="EQ116" s="159"/>
      <c r="ER116" s="159"/>
      <c r="ES116" s="159"/>
      <c r="ET116" s="159"/>
      <c r="EU116" s="137"/>
      <c r="EV116" s="137"/>
      <c r="EW116" s="137"/>
      <c r="EX116" s="137"/>
      <c r="EY116" s="137"/>
      <c r="EZ116" s="137"/>
      <c r="FA116" s="137"/>
      <c r="FB116" s="137"/>
      <c r="FC116" s="137"/>
      <c r="FD116" s="137"/>
      <c r="FE116" s="137"/>
      <c r="FF116" s="137"/>
      <c r="FG116" s="137"/>
      <c r="FH116" s="137"/>
      <c r="FI116" s="137"/>
      <c r="FJ116" s="160"/>
    </row>
    <row r="117" spans="1:166" ht="33.75" customHeight="1">
      <c r="A117" s="121" t="s">
        <v>88</v>
      </c>
      <c r="B117" s="122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  <c r="Z117" s="122"/>
      <c r="AA117" s="122"/>
      <c r="AB117" s="122"/>
      <c r="AC117" s="122"/>
      <c r="AD117" s="122"/>
      <c r="AE117" s="122"/>
      <c r="AF117" s="122"/>
      <c r="AG117" s="122"/>
      <c r="AH117" s="122"/>
      <c r="AI117" s="122"/>
      <c r="AJ117" s="122"/>
      <c r="AK117" s="122"/>
      <c r="AL117" s="122"/>
      <c r="AM117" s="122"/>
      <c r="AN117" s="122"/>
      <c r="AO117" s="123"/>
      <c r="AP117" s="124"/>
      <c r="AQ117" s="125"/>
      <c r="AR117" s="125"/>
      <c r="AS117" s="125"/>
      <c r="AT117" s="125"/>
      <c r="AU117" s="125"/>
      <c r="AV117" s="173" t="s">
        <v>89</v>
      </c>
      <c r="AW117" s="173"/>
      <c r="AX117" s="173"/>
      <c r="AY117" s="173"/>
      <c r="AZ117" s="173"/>
      <c r="BA117" s="173"/>
      <c r="BB117" s="173"/>
      <c r="BC117" s="173"/>
      <c r="BD117" s="173"/>
      <c r="BE117" s="169"/>
      <c r="BF117" s="170"/>
      <c r="BG117" s="170"/>
      <c r="BH117" s="170"/>
      <c r="BI117" s="170"/>
      <c r="BJ117" s="170"/>
      <c r="BK117" s="171"/>
      <c r="BL117" s="159"/>
      <c r="BM117" s="159"/>
      <c r="BN117" s="159"/>
      <c r="BO117" s="159"/>
      <c r="BP117" s="159"/>
      <c r="BQ117" s="159"/>
      <c r="BR117" s="159"/>
      <c r="BS117" s="159"/>
      <c r="BT117" s="159"/>
      <c r="BU117" s="159"/>
      <c r="BV117" s="159"/>
      <c r="BW117" s="159"/>
      <c r="BX117" s="159"/>
      <c r="BY117" s="159"/>
      <c r="BZ117" s="159"/>
      <c r="CA117" s="159"/>
      <c r="CB117" s="159"/>
      <c r="CC117" s="159"/>
      <c r="CD117" s="159"/>
      <c r="CE117" s="159"/>
      <c r="CF117" s="159"/>
      <c r="CG117" s="159"/>
      <c r="CH117" s="159"/>
      <c r="CI117" s="159"/>
      <c r="CJ117" s="159"/>
      <c r="CK117" s="159"/>
      <c r="CL117" s="159"/>
      <c r="CM117" s="159"/>
      <c r="CN117" s="159"/>
      <c r="CO117" s="159"/>
      <c r="CP117" s="159"/>
      <c r="CQ117" s="159"/>
      <c r="CR117" s="159"/>
      <c r="CS117" s="159"/>
      <c r="CT117" s="159"/>
      <c r="CU117" s="159"/>
      <c r="CV117" s="159"/>
      <c r="CW117" s="191"/>
      <c r="CX117" s="191"/>
      <c r="CY117" s="191"/>
      <c r="CZ117" s="191"/>
      <c r="DA117" s="191"/>
      <c r="DB117" s="191"/>
      <c r="DC117" s="191"/>
      <c r="DD117" s="191"/>
      <c r="DE117" s="191"/>
      <c r="DF117" s="191"/>
      <c r="DG117" s="191"/>
      <c r="DH117" s="191"/>
      <c r="DI117" s="191"/>
      <c r="DJ117" s="191"/>
      <c r="DK117" s="191"/>
      <c r="DL117" s="191"/>
      <c r="DM117" s="191"/>
      <c r="DN117" s="191"/>
      <c r="DO117" s="191"/>
      <c r="DP117" s="191"/>
      <c r="DQ117" s="191"/>
      <c r="DR117" s="191"/>
      <c r="DS117" s="191"/>
      <c r="DT117" s="191"/>
      <c r="DU117" s="191"/>
      <c r="DV117" s="191"/>
      <c r="DW117" s="191"/>
      <c r="DX117" s="191"/>
      <c r="DY117" s="191"/>
      <c r="DZ117" s="191"/>
      <c r="EA117" s="191"/>
      <c r="EB117" s="191"/>
      <c r="EC117" s="191"/>
      <c r="ED117" s="191"/>
      <c r="EE117" s="159"/>
      <c r="EF117" s="159"/>
      <c r="EG117" s="159"/>
      <c r="EH117" s="159"/>
      <c r="EI117" s="159"/>
      <c r="EJ117" s="159"/>
      <c r="EK117" s="159"/>
      <c r="EL117" s="159"/>
      <c r="EM117" s="159"/>
      <c r="EN117" s="159"/>
      <c r="EO117" s="159"/>
      <c r="EP117" s="159"/>
      <c r="EQ117" s="159"/>
      <c r="ER117" s="159"/>
      <c r="ES117" s="159"/>
      <c r="ET117" s="159"/>
      <c r="EU117" s="137"/>
      <c r="EV117" s="137"/>
      <c r="EW117" s="137"/>
      <c r="EX117" s="137"/>
      <c r="EY117" s="137"/>
      <c r="EZ117" s="137"/>
      <c r="FA117" s="137"/>
      <c r="FB117" s="137"/>
      <c r="FC117" s="137"/>
      <c r="FD117" s="137"/>
      <c r="FE117" s="137"/>
      <c r="FF117" s="137"/>
      <c r="FG117" s="137"/>
      <c r="FH117" s="137"/>
      <c r="FI117" s="137"/>
      <c r="FJ117" s="160"/>
    </row>
    <row r="118" spans="1:166" ht="33.75" customHeight="1">
      <c r="A118" s="121" t="s">
        <v>90</v>
      </c>
      <c r="B118" s="122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  <c r="Y118" s="122"/>
      <c r="Z118" s="122"/>
      <c r="AA118" s="122"/>
      <c r="AB118" s="122"/>
      <c r="AC118" s="122"/>
      <c r="AD118" s="122"/>
      <c r="AE118" s="122"/>
      <c r="AF118" s="122"/>
      <c r="AG118" s="122"/>
      <c r="AH118" s="122"/>
      <c r="AI118" s="122"/>
      <c r="AJ118" s="122"/>
      <c r="AK118" s="122"/>
      <c r="AL118" s="122"/>
      <c r="AM118" s="122"/>
      <c r="AN118" s="122"/>
      <c r="AO118" s="123"/>
      <c r="AP118" s="124"/>
      <c r="AQ118" s="125"/>
      <c r="AR118" s="125"/>
      <c r="AS118" s="125"/>
      <c r="AT118" s="125"/>
      <c r="AU118" s="125"/>
      <c r="AV118" s="173" t="s">
        <v>91</v>
      </c>
      <c r="AW118" s="173"/>
      <c r="AX118" s="173"/>
      <c r="AY118" s="173"/>
      <c r="AZ118" s="173"/>
      <c r="BA118" s="173"/>
      <c r="BB118" s="173"/>
      <c r="BC118" s="173"/>
      <c r="BD118" s="173"/>
      <c r="BE118" s="169"/>
      <c r="BF118" s="170"/>
      <c r="BG118" s="170"/>
      <c r="BH118" s="170"/>
      <c r="BI118" s="170"/>
      <c r="BJ118" s="170"/>
      <c r="BK118" s="171"/>
      <c r="BL118" s="159"/>
      <c r="BM118" s="159"/>
      <c r="BN118" s="159"/>
      <c r="BO118" s="159"/>
      <c r="BP118" s="159"/>
      <c r="BQ118" s="159"/>
      <c r="BR118" s="159"/>
      <c r="BS118" s="159"/>
      <c r="BT118" s="159"/>
      <c r="BU118" s="159"/>
      <c r="BV118" s="159"/>
      <c r="BW118" s="159"/>
      <c r="BX118" s="159"/>
      <c r="BY118" s="159"/>
      <c r="BZ118" s="159"/>
      <c r="CA118" s="159"/>
      <c r="CB118" s="159"/>
      <c r="CC118" s="159"/>
      <c r="CD118" s="159"/>
      <c r="CE118" s="159"/>
      <c r="CF118" s="159"/>
      <c r="CG118" s="159"/>
      <c r="CH118" s="159"/>
      <c r="CI118" s="159"/>
      <c r="CJ118" s="159"/>
      <c r="CK118" s="159"/>
      <c r="CL118" s="159"/>
      <c r="CM118" s="159"/>
      <c r="CN118" s="159"/>
      <c r="CO118" s="159"/>
      <c r="CP118" s="159"/>
      <c r="CQ118" s="159"/>
      <c r="CR118" s="159"/>
      <c r="CS118" s="159"/>
      <c r="CT118" s="159"/>
      <c r="CU118" s="159"/>
      <c r="CV118" s="159"/>
      <c r="CW118" s="191"/>
      <c r="CX118" s="191"/>
      <c r="CY118" s="191"/>
      <c r="CZ118" s="191"/>
      <c r="DA118" s="191"/>
      <c r="DB118" s="191"/>
      <c r="DC118" s="191"/>
      <c r="DD118" s="191"/>
      <c r="DE118" s="191"/>
      <c r="DF118" s="191"/>
      <c r="DG118" s="191"/>
      <c r="DH118" s="191"/>
      <c r="DI118" s="191"/>
      <c r="DJ118" s="191"/>
      <c r="DK118" s="191"/>
      <c r="DL118" s="191"/>
      <c r="DM118" s="191"/>
      <c r="DN118" s="191"/>
      <c r="DO118" s="191"/>
      <c r="DP118" s="191"/>
      <c r="DQ118" s="191"/>
      <c r="DR118" s="191"/>
      <c r="DS118" s="191"/>
      <c r="DT118" s="191"/>
      <c r="DU118" s="191"/>
      <c r="DV118" s="191"/>
      <c r="DW118" s="191"/>
      <c r="DX118" s="191"/>
      <c r="DY118" s="191"/>
      <c r="DZ118" s="191"/>
      <c r="EA118" s="191"/>
      <c r="EB118" s="191"/>
      <c r="EC118" s="191"/>
      <c r="ED118" s="191"/>
      <c r="EE118" s="159"/>
      <c r="EF118" s="159"/>
      <c r="EG118" s="159"/>
      <c r="EH118" s="159"/>
      <c r="EI118" s="159"/>
      <c r="EJ118" s="159"/>
      <c r="EK118" s="159"/>
      <c r="EL118" s="159"/>
      <c r="EM118" s="159"/>
      <c r="EN118" s="159"/>
      <c r="EO118" s="159"/>
      <c r="EP118" s="159"/>
      <c r="EQ118" s="159"/>
      <c r="ER118" s="159"/>
      <c r="ES118" s="159"/>
      <c r="ET118" s="159"/>
      <c r="EU118" s="137"/>
      <c r="EV118" s="137"/>
      <c r="EW118" s="137"/>
      <c r="EX118" s="137"/>
      <c r="EY118" s="137"/>
      <c r="EZ118" s="137"/>
      <c r="FA118" s="137"/>
      <c r="FB118" s="137"/>
      <c r="FC118" s="137"/>
      <c r="FD118" s="137"/>
      <c r="FE118" s="137"/>
      <c r="FF118" s="137"/>
      <c r="FG118" s="137"/>
      <c r="FH118" s="137"/>
      <c r="FI118" s="137"/>
      <c r="FJ118" s="160"/>
    </row>
    <row r="119" spans="1:166" ht="13.5" customHeight="1">
      <c r="A119" s="121" t="s">
        <v>92</v>
      </c>
      <c r="B119" s="122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122"/>
      <c r="AB119" s="122"/>
      <c r="AC119" s="122"/>
      <c r="AD119" s="122"/>
      <c r="AE119" s="122"/>
      <c r="AF119" s="122"/>
      <c r="AG119" s="122"/>
      <c r="AH119" s="122"/>
      <c r="AI119" s="122"/>
      <c r="AJ119" s="122"/>
      <c r="AK119" s="122"/>
      <c r="AL119" s="122"/>
      <c r="AM119" s="122"/>
      <c r="AN119" s="122"/>
      <c r="AO119" s="123"/>
      <c r="AP119" s="124"/>
      <c r="AQ119" s="125"/>
      <c r="AR119" s="125"/>
      <c r="AS119" s="125"/>
      <c r="AT119" s="125"/>
      <c r="AU119" s="125"/>
      <c r="AV119" s="173" t="s">
        <v>93</v>
      </c>
      <c r="AW119" s="173"/>
      <c r="AX119" s="173"/>
      <c r="AY119" s="173"/>
      <c r="AZ119" s="173"/>
      <c r="BA119" s="173"/>
      <c r="BB119" s="173"/>
      <c r="BC119" s="173"/>
      <c r="BD119" s="173"/>
      <c r="BE119" s="169"/>
      <c r="BF119" s="170"/>
      <c r="BG119" s="170"/>
      <c r="BH119" s="170"/>
      <c r="BI119" s="170"/>
      <c r="BJ119" s="170"/>
      <c r="BK119" s="171"/>
      <c r="BL119" s="159"/>
      <c r="BM119" s="159"/>
      <c r="BN119" s="159"/>
      <c r="BO119" s="159"/>
      <c r="BP119" s="159"/>
      <c r="BQ119" s="159"/>
      <c r="BR119" s="159"/>
      <c r="BS119" s="159"/>
      <c r="BT119" s="159"/>
      <c r="BU119" s="159"/>
      <c r="BV119" s="159"/>
      <c r="BW119" s="159"/>
      <c r="BX119" s="159"/>
      <c r="BY119" s="159"/>
      <c r="BZ119" s="159"/>
      <c r="CA119" s="159"/>
      <c r="CB119" s="159"/>
      <c r="CC119" s="159"/>
      <c r="CD119" s="159"/>
      <c r="CE119" s="159"/>
      <c r="CF119" s="159"/>
      <c r="CG119" s="159"/>
      <c r="CH119" s="159"/>
      <c r="CI119" s="159"/>
      <c r="CJ119" s="159"/>
      <c r="CK119" s="159"/>
      <c r="CL119" s="159"/>
      <c r="CM119" s="159"/>
      <c r="CN119" s="159"/>
      <c r="CO119" s="159"/>
      <c r="CP119" s="159"/>
      <c r="CQ119" s="159"/>
      <c r="CR119" s="159"/>
      <c r="CS119" s="159"/>
      <c r="CT119" s="159"/>
      <c r="CU119" s="159"/>
      <c r="CV119" s="159"/>
      <c r="CW119" s="191"/>
      <c r="CX119" s="191"/>
      <c r="CY119" s="191"/>
      <c r="CZ119" s="191"/>
      <c r="DA119" s="191"/>
      <c r="DB119" s="191"/>
      <c r="DC119" s="191"/>
      <c r="DD119" s="191"/>
      <c r="DE119" s="191"/>
      <c r="DF119" s="191"/>
      <c r="DG119" s="191"/>
      <c r="DH119" s="191"/>
      <c r="DI119" s="191"/>
      <c r="DJ119" s="191"/>
      <c r="DK119" s="191"/>
      <c r="DL119" s="191"/>
      <c r="DM119" s="191"/>
      <c r="DN119" s="191"/>
      <c r="DO119" s="191"/>
      <c r="DP119" s="191"/>
      <c r="DQ119" s="191"/>
      <c r="DR119" s="191"/>
      <c r="DS119" s="191"/>
      <c r="DT119" s="191"/>
      <c r="DU119" s="191"/>
      <c r="DV119" s="191"/>
      <c r="DW119" s="191"/>
      <c r="DX119" s="191"/>
      <c r="DY119" s="191"/>
      <c r="DZ119" s="191"/>
      <c r="EA119" s="191"/>
      <c r="EB119" s="191"/>
      <c r="EC119" s="191"/>
      <c r="ED119" s="191"/>
      <c r="EE119" s="159"/>
      <c r="EF119" s="159"/>
      <c r="EG119" s="159"/>
      <c r="EH119" s="159"/>
      <c r="EI119" s="159"/>
      <c r="EJ119" s="159"/>
      <c r="EK119" s="159"/>
      <c r="EL119" s="159"/>
      <c r="EM119" s="159"/>
      <c r="EN119" s="159"/>
      <c r="EO119" s="159"/>
      <c r="EP119" s="159"/>
      <c r="EQ119" s="159"/>
      <c r="ER119" s="159"/>
      <c r="ES119" s="159"/>
      <c r="ET119" s="159"/>
      <c r="EU119" s="137"/>
      <c r="EV119" s="137"/>
      <c r="EW119" s="137"/>
      <c r="EX119" s="137"/>
      <c r="EY119" s="137"/>
      <c r="EZ119" s="137"/>
      <c r="FA119" s="137"/>
      <c r="FB119" s="137"/>
      <c r="FC119" s="137"/>
      <c r="FD119" s="137"/>
      <c r="FE119" s="137"/>
      <c r="FF119" s="137"/>
      <c r="FG119" s="137"/>
      <c r="FH119" s="137"/>
      <c r="FI119" s="137"/>
      <c r="FJ119" s="160"/>
    </row>
    <row r="120" spans="1:166" ht="23.25" customHeight="1">
      <c r="A120" s="216" t="s">
        <v>112</v>
      </c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7"/>
      <c r="P120" s="217"/>
      <c r="Q120" s="217"/>
      <c r="R120" s="217"/>
      <c r="S120" s="217"/>
      <c r="T120" s="217"/>
      <c r="U120" s="217"/>
      <c r="V120" s="217"/>
      <c r="W120" s="217"/>
      <c r="X120" s="217"/>
      <c r="Y120" s="217"/>
      <c r="Z120" s="217"/>
      <c r="AA120" s="217"/>
      <c r="AB120" s="217"/>
      <c r="AC120" s="217"/>
      <c r="AD120" s="217"/>
      <c r="AE120" s="217"/>
      <c r="AF120" s="217"/>
      <c r="AG120" s="217"/>
      <c r="AH120" s="217"/>
      <c r="AI120" s="217"/>
      <c r="AJ120" s="217"/>
      <c r="AK120" s="217"/>
      <c r="AL120" s="217"/>
      <c r="AM120" s="217"/>
      <c r="AN120" s="217"/>
      <c r="AO120" s="218"/>
      <c r="AP120" s="124" t="s">
        <v>44</v>
      </c>
      <c r="AQ120" s="125"/>
      <c r="AR120" s="125"/>
      <c r="AS120" s="125"/>
      <c r="AT120" s="125"/>
      <c r="AU120" s="125"/>
      <c r="AV120" s="173"/>
      <c r="AW120" s="173"/>
      <c r="AX120" s="173"/>
      <c r="AY120" s="173"/>
      <c r="AZ120" s="173"/>
      <c r="BA120" s="173"/>
      <c r="BB120" s="173"/>
      <c r="BC120" s="173"/>
      <c r="BD120" s="173"/>
      <c r="BE120" s="169"/>
      <c r="BF120" s="170"/>
      <c r="BG120" s="170"/>
      <c r="BH120" s="170"/>
      <c r="BI120" s="170"/>
      <c r="BJ120" s="170"/>
      <c r="BK120" s="171"/>
      <c r="BL120" s="159"/>
      <c r="BM120" s="159"/>
      <c r="BN120" s="159"/>
      <c r="BO120" s="159"/>
      <c r="BP120" s="159"/>
      <c r="BQ120" s="159"/>
      <c r="BR120" s="159"/>
      <c r="BS120" s="159"/>
      <c r="BT120" s="159"/>
      <c r="BU120" s="159"/>
      <c r="BV120" s="159"/>
      <c r="BW120" s="159"/>
      <c r="BX120" s="159"/>
      <c r="BY120" s="159"/>
      <c r="BZ120" s="159"/>
      <c r="CA120" s="159"/>
      <c r="CB120" s="159"/>
      <c r="CC120" s="159"/>
      <c r="CD120" s="159"/>
      <c r="CE120" s="159"/>
      <c r="CF120" s="159"/>
      <c r="CG120" s="137"/>
      <c r="CH120" s="137"/>
      <c r="CI120" s="137"/>
      <c r="CJ120" s="137"/>
      <c r="CK120" s="137"/>
      <c r="CL120" s="137"/>
      <c r="CM120" s="137"/>
      <c r="CN120" s="137"/>
      <c r="CO120" s="137"/>
      <c r="CP120" s="137"/>
      <c r="CQ120" s="137"/>
      <c r="CR120" s="137"/>
      <c r="CS120" s="137"/>
      <c r="CT120" s="137"/>
      <c r="CU120" s="137"/>
      <c r="CV120" s="137"/>
      <c r="CW120" s="191"/>
      <c r="CX120" s="191"/>
      <c r="CY120" s="191"/>
      <c r="CZ120" s="191"/>
      <c r="DA120" s="191"/>
      <c r="DB120" s="191"/>
      <c r="DC120" s="191"/>
      <c r="DD120" s="191"/>
      <c r="DE120" s="191"/>
      <c r="DF120" s="191"/>
      <c r="DG120" s="191"/>
      <c r="DH120" s="191"/>
      <c r="DI120" s="191"/>
      <c r="DJ120" s="191"/>
      <c r="DK120" s="191"/>
      <c r="DL120" s="191"/>
      <c r="DM120" s="191"/>
      <c r="DN120" s="191"/>
      <c r="DO120" s="191"/>
      <c r="DP120" s="191"/>
      <c r="DQ120" s="191"/>
      <c r="DR120" s="191"/>
      <c r="DS120" s="191"/>
      <c r="DT120" s="191"/>
      <c r="DU120" s="191"/>
      <c r="DV120" s="191"/>
      <c r="DW120" s="191"/>
      <c r="DX120" s="191"/>
      <c r="DY120" s="191"/>
      <c r="DZ120" s="191"/>
      <c r="EA120" s="191"/>
      <c r="EB120" s="191"/>
      <c r="EC120" s="191"/>
      <c r="ED120" s="191"/>
      <c r="EE120" s="159"/>
      <c r="EF120" s="137"/>
      <c r="EG120" s="137"/>
      <c r="EH120" s="137"/>
      <c r="EI120" s="137"/>
      <c r="EJ120" s="137"/>
      <c r="EK120" s="137"/>
      <c r="EL120" s="137"/>
      <c r="EM120" s="137"/>
      <c r="EN120" s="137"/>
      <c r="EO120" s="137"/>
      <c r="EP120" s="137"/>
      <c r="EQ120" s="137"/>
      <c r="ER120" s="137"/>
      <c r="ES120" s="137"/>
      <c r="ET120" s="137"/>
      <c r="EU120" s="137"/>
      <c r="EV120" s="137"/>
      <c r="EW120" s="137"/>
      <c r="EX120" s="137"/>
      <c r="EY120" s="137"/>
      <c r="EZ120" s="137"/>
      <c r="FA120" s="137"/>
      <c r="FB120" s="137"/>
      <c r="FC120" s="137"/>
      <c r="FD120" s="137"/>
      <c r="FE120" s="137"/>
      <c r="FF120" s="137"/>
      <c r="FG120" s="137"/>
      <c r="FH120" s="137"/>
      <c r="FI120" s="137"/>
      <c r="FJ120" s="160"/>
    </row>
    <row r="121" spans="1:166" ht="17.25" customHeight="1">
      <c r="A121" s="207" t="s">
        <v>43</v>
      </c>
      <c r="B121" s="208"/>
      <c r="C121" s="208"/>
      <c r="D121" s="208"/>
      <c r="E121" s="208"/>
      <c r="F121" s="208"/>
      <c r="G121" s="208"/>
      <c r="H121" s="208"/>
      <c r="I121" s="208"/>
      <c r="J121" s="208"/>
      <c r="K121" s="208"/>
      <c r="L121" s="208"/>
      <c r="M121" s="208"/>
      <c r="N121" s="208"/>
      <c r="O121" s="208"/>
      <c r="P121" s="208"/>
      <c r="Q121" s="208"/>
      <c r="R121" s="208"/>
      <c r="S121" s="208"/>
      <c r="T121" s="208"/>
      <c r="U121" s="208"/>
      <c r="V121" s="208"/>
      <c r="W121" s="208"/>
      <c r="X121" s="208"/>
      <c r="Y121" s="208"/>
      <c r="Z121" s="208"/>
      <c r="AA121" s="208"/>
      <c r="AB121" s="208"/>
      <c r="AC121" s="208"/>
      <c r="AD121" s="208"/>
      <c r="AE121" s="208"/>
      <c r="AF121" s="208"/>
      <c r="AG121" s="208"/>
      <c r="AH121" s="208"/>
      <c r="AI121" s="208"/>
      <c r="AJ121" s="208"/>
      <c r="AK121" s="208"/>
      <c r="AL121" s="208"/>
      <c r="AM121" s="208"/>
      <c r="AN121" s="208"/>
      <c r="AO121" s="209"/>
      <c r="AP121" s="210"/>
      <c r="AQ121" s="210"/>
      <c r="AR121" s="210"/>
      <c r="AS121" s="210"/>
      <c r="AT121" s="210"/>
      <c r="AU121" s="211"/>
      <c r="AV121" s="212"/>
      <c r="AW121" s="213"/>
      <c r="AX121" s="213"/>
      <c r="AY121" s="213"/>
      <c r="AZ121" s="213"/>
      <c r="BA121" s="213"/>
      <c r="BB121" s="213"/>
      <c r="BC121" s="213"/>
      <c r="BD121" s="213"/>
      <c r="BE121" s="213"/>
      <c r="BF121" s="213"/>
      <c r="BG121" s="213"/>
      <c r="BH121" s="213"/>
      <c r="BI121" s="213"/>
      <c r="BJ121" s="213"/>
      <c r="BK121" s="214"/>
      <c r="BL121" s="202"/>
      <c r="BM121" s="203"/>
      <c r="BN121" s="203"/>
      <c r="BO121" s="203"/>
      <c r="BP121" s="203"/>
      <c r="BQ121" s="203"/>
      <c r="BR121" s="203"/>
      <c r="BS121" s="203"/>
      <c r="BT121" s="203"/>
      <c r="BU121" s="203"/>
      <c r="BV121" s="203"/>
      <c r="BW121" s="203"/>
      <c r="BX121" s="203"/>
      <c r="BY121" s="203"/>
      <c r="BZ121" s="203"/>
      <c r="CA121" s="203"/>
      <c r="CB121" s="203"/>
      <c r="CC121" s="203"/>
      <c r="CD121" s="203"/>
      <c r="CE121" s="204"/>
      <c r="CF121" s="202"/>
      <c r="CG121" s="203"/>
      <c r="CH121" s="203"/>
      <c r="CI121" s="203"/>
      <c r="CJ121" s="203"/>
      <c r="CK121" s="203"/>
      <c r="CL121" s="203"/>
      <c r="CM121" s="203"/>
      <c r="CN121" s="203"/>
      <c r="CO121" s="203"/>
      <c r="CP121" s="203"/>
      <c r="CQ121" s="203"/>
      <c r="CR121" s="203"/>
      <c r="CS121" s="203"/>
      <c r="CT121" s="203"/>
      <c r="CU121" s="203"/>
      <c r="CV121" s="204"/>
      <c r="CW121" s="215"/>
      <c r="CX121" s="213"/>
      <c r="CY121" s="213"/>
      <c r="CZ121" s="213"/>
      <c r="DA121" s="213"/>
      <c r="DB121" s="213"/>
      <c r="DC121" s="213"/>
      <c r="DD121" s="213"/>
      <c r="DE121" s="213"/>
      <c r="DF121" s="213"/>
      <c r="DG121" s="213"/>
      <c r="DH121" s="213"/>
      <c r="DI121" s="213"/>
      <c r="DJ121" s="213"/>
      <c r="DK121" s="213"/>
      <c r="DL121" s="213"/>
      <c r="DM121" s="214"/>
      <c r="DN121" s="215"/>
      <c r="DO121" s="213"/>
      <c r="DP121" s="213"/>
      <c r="DQ121" s="213"/>
      <c r="DR121" s="213"/>
      <c r="DS121" s="213"/>
      <c r="DT121" s="213"/>
      <c r="DU121" s="213"/>
      <c r="DV121" s="213"/>
      <c r="DW121" s="213"/>
      <c r="DX121" s="213"/>
      <c r="DY121" s="213"/>
      <c r="DZ121" s="213"/>
      <c r="EA121" s="213"/>
      <c r="EB121" s="213"/>
      <c r="EC121" s="213"/>
      <c r="ED121" s="214"/>
      <c r="EE121" s="202"/>
      <c r="EF121" s="203"/>
      <c r="EG121" s="203"/>
      <c r="EH121" s="203"/>
      <c r="EI121" s="203"/>
      <c r="EJ121" s="203"/>
      <c r="EK121" s="203"/>
      <c r="EL121" s="203"/>
      <c r="EM121" s="203"/>
      <c r="EN121" s="203"/>
      <c r="EO121" s="203"/>
      <c r="EP121" s="203"/>
      <c r="EQ121" s="203"/>
      <c r="ER121" s="203"/>
      <c r="ES121" s="204"/>
      <c r="ET121" s="205"/>
      <c r="EU121" s="203"/>
      <c r="EV121" s="203"/>
      <c r="EW121" s="203"/>
      <c r="EX121" s="203"/>
      <c r="EY121" s="203"/>
      <c r="EZ121" s="203"/>
      <c r="FA121" s="203"/>
      <c r="FB121" s="203"/>
      <c r="FC121" s="203"/>
      <c r="FD121" s="203"/>
      <c r="FE121" s="203"/>
      <c r="FF121" s="203"/>
      <c r="FG121" s="203"/>
      <c r="FH121" s="203"/>
      <c r="FI121" s="203"/>
      <c r="FJ121" s="206"/>
    </row>
    <row r="122" spans="1:166" ht="32.25" customHeight="1">
      <c r="A122" s="199" t="s">
        <v>95</v>
      </c>
      <c r="B122" s="200"/>
      <c r="C122" s="200"/>
      <c r="D122" s="200"/>
      <c r="E122" s="200"/>
      <c r="F122" s="200"/>
      <c r="G122" s="200"/>
      <c r="H122" s="200"/>
      <c r="I122" s="200"/>
      <c r="J122" s="200"/>
      <c r="K122" s="200"/>
      <c r="L122" s="200"/>
      <c r="M122" s="200"/>
      <c r="N122" s="200"/>
      <c r="O122" s="200"/>
      <c r="P122" s="200"/>
      <c r="Q122" s="200"/>
      <c r="R122" s="200"/>
      <c r="S122" s="200"/>
      <c r="T122" s="200"/>
      <c r="U122" s="200"/>
      <c r="V122" s="200"/>
      <c r="W122" s="200"/>
      <c r="X122" s="200"/>
      <c r="Y122" s="200"/>
      <c r="Z122" s="200"/>
      <c r="AA122" s="200"/>
      <c r="AB122" s="200"/>
      <c r="AC122" s="200"/>
      <c r="AD122" s="200"/>
      <c r="AE122" s="200"/>
      <c r="AF122" s="200"/>
      <c r="AG122" s="200"/>
      <c r="AH122" s="200"/>
      <c r="AI122" s="200"/>
      <c r="AJ122" s="200"/>
      <c r="AK122" s="200"/>
      <c r="AL122" s="200"/>
      <c r="AM122" s="200"/>
      <c r="AN122" s="200"/>
      <c r="AO122" s="201"/>
      <c r="AP122" s="124"/>
      <c r="AQ122" s="125"/>
      <c r="AR122" s="125"/>
      <c r="AS122" s="125"/>
      <c r="AT122" s="125"/>
      <c r="AU122" s="125"/>
      <c r="AV122" s="173" t="s">
        <v>94</v>
      </c>
      <c r="AW122" s="173"/>
      <c r="AX122" s="173"/>
      <c r="AY122" s="173"/>
      <c r="AZ122" s="173"/>
      <c r="BA122" s="173"/>
      <c r="BB122" s="173"/>
      <c r="BC122" s="173"/>
      <c r="BD122" s="173"/>
      <c r="BE122" s="169"/>
      <c r="BF122" s="170"/>
      <c r="BG122" s="170"/>
      <c r="BH122" s="170"/>
      <c r="BI122" s="170"/>
      <c r="BJ122" s="170"/>
      <c r="BK122" s="171"/>
      <c r="BL122" s="159"/>
      <c r="BM122" s="159"/>
      <c r="BN122" s="159"/>
      <c r="BO122" s="159"/>
      <c r="BP122" s="159"/>
      <c r="BQ122" s="159"/>
      <c r="BR122" s="159"/>
      <c r="BS122" s="159"/>
      <c r="BT122" s="159"/>
      <c r="BU122" s="159"/>
      <c r="BV122" s="159"/>
      <c r="BW122" s="159"/>
      <c r="BX122" s="159"/>
      <c r="BY122" s="159"/>
      <c r="BZ122" s="159"/>
      <c r="CA122" s="159"/>
      <c r="CB122" s="159"/>
      <c r="CC122" s="159"/>
      <c r="CD122" s="159"/>
      <c r="CE122" s="159"/>
      <c r="CF122" s="159"/>
      <c r="CG122" s="159"/>
      <c r="CH122" s="159"/>
      <c r="CI122" s="159"/>
      <c r="CJ122" s="159"/>
      <c r="CK122" s="159"/>
      <c r="CL122" s="159"/>
      <c r="CM122" s="159"/>
      <c r="CN122" s="159"/>
      <c r="CO122" s="159"/>
      <c r="CP122" s="159"/>
      <c r="CQ122" s="159"/>
      <c r="CR122" s="159"/>
      <c r="CS122" s="159"/>
      <c r="CT122" s="159"/>
      <c r="CU122" s="159"/>
      <c r="CV122" s="159"/>
      <c r="CW122" s="191"/>
      <c r="CX122" s="191"/>
      <c r="CY122" s="191"/>
      <c r="CZ122" s="191"/>
      <c r="DA122" s="191"/>
      <c r="DB122" s="191"/>
      <c r="DC122" s="191"/>
      <c r="DD122" s="191"/>
      <c r="DE122" s="191"/>
      <c r="DF122" s="191"/>
      <c r="DG122" s="191"/>
      <c r="DH122" s="191"/>
      <c r="DI122" s="191"/>
      <c r="DJ122" s="191"/>
      <c r="DK122" s="191"/>
      <c r="DL122" s="191"/>
      <c r="DM122" s="191"/>
      <c r="DN122" s="191"/>
      <c r="DO122" s="191"/>
      <c r="DP122" s="191"/>
      <c r="DQ122" s="191"/>
      <c r="DR122" s="191"/>
      <c r="DS122" s="191"/>
      <c r="DT122" s="191"/>
      <c r="DU122" s="191"/>
      <c r="DV122" s="191"/>
      <c r="DW122" s="191"/>
      <c r="DX122" s="191"/>
      <c r="DY122" s="191"/>
      <c r="DZ122" s="191"/>
      <c r="EA122" s="191"/>
      <c r="EB122" s="191"/>
      <c r="EC122" s="191"/>
      <c r="ED122" s="191"/>
      <c r="EE122" s="159"/>
      <c r="EF122" s="159"/>
      <c r="EG122" s="159"/>
      <c r="EH122" s="159"/>
      <c r="EI122" s="159"/>
      <c r="EJ122" s="159"/>
      <c r="EK122" s="159"/>
      <c r="EL122" s="159"/>
      <c r="EM122" s="159"/>
      <c r="EN122" s="159"/>
      <c r="EO122" s="159"/>
      <c r="EP122" s="159"/>
      <c r="EQ122" s="159"/>
      <c r="ER122" s="159"/>
      <c r="ES122" s="159"/>
      <c r="ET122" s="159"/>
      <c r="EU122" s="137"/>
      <c r="EV122" s="137"/>
      <c r="EW122" s="137"/>
      <c r="EX122" s="137"/>
      <c r="EY122" s="137"/>
      <c r="EZ122" s="137"/>
      <c r="FA122" s="137"/>
      <c r="FB122" s="137"/>
      <c r="FC122" s="137"/>
      <c r="FD122" s="137"/>
      <c r="FE122" s="137"/>
      <c r="FF122" s="137"/>
      <c r="FG122" s="137"/>
      <c r="FH122" s="137"/>
      <c r="FI122" s="137"/>
      <c r="FJ122" s="160"/>
    </row>
    <row r="123" spans="1:166" ht="15" customHeight="1">
      <c r="A123" s="196" t="s">
        <v>62</v>
      </c>
      <c r="B123" s="197"/>
      <c r="C123" s="197"/>
      <c r="D123" s="197"/>
      <c r="E123" s="197"/>
      <c r="F123" s="197"/>
      <c r="G123" s="197"/>
      <c r="H123" s="197"/>
      <c r="I123" s="197"/>
      <c r="J123" s="197"/>
      <c r="K123" s="197"/>
      <c r="L123" s="197"/>
      <c r="M123" s="197"/>
      <c r="N123" s="197"/>
      <c r="O123" s="197"/>
      <c r="P123" s="197"/>
      <c r="Q123" s="197"/>
      <c r="R123" s="197"/>
      <c r="S123" s="197"/>
      <c r="T123" s="197"/>
      <c r="U123" s="197"/>
      <c r="V123" s="197"/>
      <c r="W123" s="197"/>
      <c r="X123" s="197"/>
      <c r="Y123" s="197"/>
      <c r="Z123" s="197"/>
      <c r="AA123" s="197"/>
      <c r="AB123" s="197"/>
      <c r="AC123" s="197"/>
      <c r="AD123" s="197"/>
      <c r="AE123" s="197"/>
      <c r="AF123" s="197"/>
      <c r="AG123" s="197"/>
      <c r="AH123" s="197"/>
      <c r="AI123" s="197"/>
      <c r="AJ123" s="197"/>
      <c r="AK123" s="197"/>
      <c r="AL123" s="197"/>
      <c r="AM123" s="197"/>
      <c r="AN123" s="197"/>
      <c r="AO123" s="198"/>
      <c r="AP123" s="124"/>
      <c r="AQ123" s="125"/>
      <c r="AR123" s="125"/>
      <c r="AS123" s="125"/>
      <c r="AT123" s="125"/>
      <c r="AU123" s="125"/>
      <c r="AV123" s="173" t="s">
        <v>96</v>
      </c>
      <c r="AW123" s="173"/>
      <c r="AX123" s="173"/>
      <c r="AY123" s="173"/>
      <c r="AZ123" s="173"/>
      <c r="BA123" s="173"/>
      <c r="BB123" s="173"/>
      <c r="BC123" s="173"/>
      <c r="BD123" s="173"/>
      <c r="BE123" s="169"/>
      <c r="BF123" s="170"/>
      <c r="BG123" s="170"/>
      <c r="BH123" s="170"/>
      <c r="BI123" s="170"/>
      <c r="BJ123" s="170"/>
      <c r="BK123" s="171"/>
      <c r="BL123" s="159"/>
      <c r="BM123" s="159"/>
      <c r="BN123" s="159"/>
      <c r="BO123" s="159"/>
      <c r="BP123" s="159"/>
      <c r="BQ123" s="159"/>
      <c r="BR123" s="159"/>
      <c r="BS123" s="159"/>
      <c r="BT123" s="159"/>
      <c r="BU123" s="159"/>
      <c r="BV123" s="159"/>
      <c r="BW123" s="159"/>
      <c r="BX123" s="159"/>
      <c r="BY123" s="159"/>
      <c r="BZ123" s="159"/>
      <c r="CA123" s="159"/>
      <c r="CB123" s="159"/>
      <c r="CC123" s="159"/>
      <c r="CD123" s="159"/>
      <c r="CE123" s="159"/>
      <c r="CF123" s="159"/>
      <c r="CG123" s="159"/>
      <c r="CH123" s="159"/>
      <c r="CI123" s="159"/>
      <c r="CJ123" s="159"/>
      <c r="CK123" s="159"/>
      <c r="CL123" s="159"/>
      <c r="CM123" s="159"/>
      <c r="CN123" s="159"/>
      <c r="CO123" s="159"/>
      <c r="CP123" s="159"/>
      <c r="CQ123" s="159"/>
      <c r="CR123" s="159"/>
      <c r="CS123" s="159"/>
      <c r="CT123" s="159"/>
      <c r="CU123" s="159"/>
      <c r="CV123" s="159"/>
      <c r="CW123" s="191"/>
      <c r="CX123" s="191"/>
      <c r="CY123" s="191"/>
      <c r="CZ123" s="191"/>
      <c r="DA123" s="191"/>
      <c r="DB123" s="191"/>
      <c r="DC123" s="191"/>
      <c r="DD123" s="191"/>
      <c r="DE123" s="191"/>
      <c r="DF123" s="191"/>
      <c r="DG123" s="191"/>
      <c r="DH123" s="191"/>
      <c r="DI123" s="191"/>
      <c r="DJ123" s="191"/>
      <c r="DK123" s="191"/>
      <c r="DL123" s="191"/>
      <c r="DM123" s="191"/>
      <c r="DN123" s="191"/>
      <c r="DO123" s="191"/>
      <c r="DP123" s="191"/>
      <c r="DQ123" s="191"/>
      <c r="DR123" s="191"/>
      <c r="DS123" s="191"/>
      <c r="DT123" s="191"/>
      <c r="DU123" s="191"/>
      <c r="DV123" s="191"/>
      <c r="DW123" s="191"/>
      <c r="DX123" s="191"/>
      <c r="DY123" s="191"/>
      <c r="DZ123" s="191"/>
      <c r="EA123" s="191"/>
      <c r="EB123" s="191"/>
      <c r="EC123" s="191"/>
      <c r="ED123" s="191"/>
      <c r="EE123" s="159"/>
      <c r="EF123" s="159"/>
      <c r="EG123" s="159"/>
      <c r="EH123" s="159"/>
      <c r="EI123" s="159"/>
      <c r="EJ123" s="159"/>
      <c r="EK123" s="159"/>
      <c r="EL123" s="159"/>
      <c r="EM123" s="159"/>
      <c r="EN123" s="159"/>
      <c r="EO123" s="159"/>
      <c r="EP123" s="159"/>
      <c r="EQ123" s="159"/>
      <c r="ER123" s="159"/>
      <c r="ES123" s="159"/>
      <c r="ET123" s="159"/>
      <c r="EU123" s="137"/>
      <c r="EV123" s="137"/>
      <c r="EW123" s="137"/>
      <c r="EX123" s="137"/>
      <c r="EY123" s="137"/>
      <c r="EZ123" s="137"/>
      <c r="FA123" s="137"/>
      <c r="FB123" s="137"/>
      <c r="FC123" s="137"/>
      <c r="FD123" s="137"/>
      <c r="FE123" s="137"/>
      <c r="FF123" s="137"/>
      <c r="FG123" s="137"/>
      <c r="FH123" s="137"/>
      <c r="FI123" s="137"/>
      <c r="FJ123" s="160"/>
    </row>
    <row r="124" spans="1:166" ht="15" customHeight="1">
      <c r="A124" s="196" t="s">
        <v>63</v>
      </c>
      <c r="B124" s="197"/>
      <c r="C124" s="197"/>
      <c r="D124" s="197"/>
      <c r="E124" s="197"/>
      <c r="F124" s="197"/>
      <c r="G124" s="197"/>
      <c r="H124" s="197"/>
      <c r="I124" s="197"/>
      <c r="J124" s="197"/>
      <c r="K124" s="197"/>
      <c r="L124" s="197"/>
      <c r="M124" s="197"/>
      <c r="N124" s="197"/>
      <c r="O124" s="197"/>
      <c r="P124" s="197"/>
      <c r="Q124" s="197"/>
      <c r="R124" s="197"/>
      <c r="S124" s="197"/>
      <c r="T124" s="197"/>
      <c r="U124" s="197"/>
      <c r="V124" s="197"/>
      <c r="W124" s="197"/>
      <c r="X124" s="197"/>
      <c r="Y124" s="197"/>
      <c r="Z124" s="197"/>
      <c r="AA124" s="197"/>
      <c r="AB124" s="197"/>
      <c r="AC124" s="197"/>
      <c r="AD124" s="197"/>
      <c r="AE124" s="197"/>
      <c r="AF124" s="197"/>
      <c r="AG124" s="197"/>
      <c r="AH124" s="197"/>
      <c r="AI124" s="197"/>
      <c r="AJ124" s="197"/>
      <c r="AK124" s="197"/>
      <c r="AL124" s="197"/>
      <c r="AM124" s="197"/>
      <c r="AN124" s="197"/>
      <c r="AO124" s="198"/>
      <c r="AP124" s="124"/>
      <c r="AQ124" s="125"/>
      <c r="AR124" s="125"/>
      <c r="AS124" s="125"/>
      <c r="AT124" s="125"/>
      <c r="AU124" s="125"/>
      <c r="AV124" s="173" t="s">
        <v>97</v>
      </c>
      <c r="AW124" s="173"/>
      <c r="AX124" s="173"/>
      <c r="AY124" s="173"/>
      <c r="AZ124" s="173"/>
      <c r="BA124" s="173"/>
      <c r="BB124" s="173"/>
      <c r="BC124" s="173"/>
      <c r="BD124" s="173"/>
      <c r="BE124" s="169"/>
      <c r="BF124" s="170"/>
      <c r="BG124" s="170"/>
      <c r="BH124" s="170"/>
      <c r="BI124" s="170"/>
      <c r="BJ124" s="170"/>
      <c r="BK124" s="171"/>
      <c r="BL124" s="159"/>
      <c r="BM124" s="159"/>
      <c r="BN124" s="159"/>
      <c r="BO124" s="159"/>
      <c r="BP124" s="159"/>
      <c r="BQ124" s="159"/>
      <c r="BR124" s="159"/>
      <c r="BS124" s="159"/>
      <c r="BT124" s="159"/>
      <c r="BU124" s="159"/>
      <c r="BV124" s="159"/>
      <c r="BW124" s="159"/>
      <c r="BX124" s="159"/>
      <c r="BY124" s="159"/>
      <c r="BZ124" s="159"/>
      <c r="CA124" s="159"/>
      <c r="CB124" s="159"/>
      <c r="CC124" s="159"/>
      <c r="CD124" s="159"/>
      <c r="CE124" s="159"/>
      <c r="CF124" s="159"/>
      <c r="CG124" s="159"/>
      <c r="CH124" s="159"/>
      <c r="CI124" s="159"/>
      <c r="CJ124" s="159"/>
      <c r="CK124" s="159"/>
      <c r="CL124" s="159"/>
      <c r="CM124" s="159"/>
      <c r="CN124" s="159"/>
      <c r="CO124" s="159"/>
      <c r="CP124" s="159"/>
      <c r="CQ124" s="159"/>
      <c r="CR124" s="159"/>
      <c r="CS124" s="159"/>
      <c r="CT124" s="159"/>
      <c r="CU124" s="159"/>
      <c r="CV124" s="159"/>
      <c r="CW124" s="191"/>
      <c r="CX124" s="191"/>
      <c r="CY124" s="191"/>
      <c r="CZ124" s="191"/>
      <c r="DA124" s="191"/>
      <c r="DB124" s="191"/>
      <c r="DC124" s="191"/>
      <c r="DD124" s="191"/>
      <c r="DE124" s="191"/>
      <c r="DF124" s="191"/>
      <c r="DG124" s="191"/>
      <c r="DH124" s="191"/>
      <c r="DI124" s="191"/>
      <c r="DJ124" s="191"/>
      <c r="DK124" s="191"/>
      <c r="DL124" s="191"/>
      <c r="DM124" s="191"/>
      <c r="DN124" s="191"/>
      <c r="DO124" s="191"/>
      <c r="DP124" s="191"/>
      <c r="DQ124" s="191"/>
      <c r="DR124" s="191"/>
      <c r="DS124" s="191"/>
      <c r="DT124" s="191"/>
      <c r="DU124" s="191"/>
      <c r="DV124" s="191"/>
      <c r="DW124" s="191"/>
      <c r="DX124" s="191"/>
      <c r="DY124" s="191"/>
      <c r="DZ124" s="191"/>
      <c r="EA124" s="191"/>
      <c r="EB124" s="191"/>
      <c r="EC124" s="191"/>
      <c r="ED124" s="191"/>
      <c r="EE124" s="159"/>
      <c r="EF124" s="159"/>
      <c r="EG124" s="159"/>
      <c r="EH124" s="159"/>
      <c r="EI124" s="159"/>
      <c r="EJ124" s="159"/>
      <c r="EK124" s="159"/>
      <c r="EL124" s="159"/>
      <c r="EM124" s="159"/>
      <c r="EN124" s="159"/>
      <c r="EO124" s="159"/>
      <c r="EP124" s="159"/>
      <c r="EQ124" s="159"/>
      <c r="ER124" s="159"/>
      <c r="ES124" s="159"/>
      <c r="ET124" s="159"/>
      <c r="EU124" s="137"/>
      <c r="EV124" s="137"/>
      <c r="EW124" s="137"/>
      <c r="EX124" s="137"/>
      <c r="EY124" s="137"/>
      <c r="EZ124" s="137"/>
      <c r="FA124" s="137"/>
      <c r="FB124" s="137"/>
      <c r="FC124" s="137"/>
      <c r="FD124" s="137"/>
      <c r="FE124" s="137"/>
      <c r="FF124" s="137"/>
      <c r="FG124" s="137"/>
      <c r="FH124" s="137"/>
      <c r="FI124" s="137"/>
      <c r="FJ124" s="160"/>
    </row>
    <row r="125" spans="1:166" ht="45" customHeight="1">
      <c r="A125" s="199" t="s">
        <v>98</v>
      </c>
      <c r="B125" s="200"/>
      <c r="C125" s="200"/>
      <c r="D125" s="200"/>
      <c r="E125" s="200"/>
      <c r="F125" s="200"/>
      <c r="G125" s="200"/>
      <c r="H125" s="200"/>
      <c r="I125" s="200"/>
      <c r="J125" s="200"/>
      <c r="K125" s="200"/>
      <c r="L125" s="200"/>
      <c r="M125" s="200"/>
      <c r="N125" s="200"/>
      <c r="O125" s="200"/>
      <c r="P125" s="200"/>
      <c r="Q125" s="200"/>
      <c r="R125" s="200"/>
      <c r="S125" s="200"/>
      <c r="T125" s="200"/>
      <c r="U125" s="200"/>
      <c r="V125" s="200"/>
      <c r="W125" s="200"/>
      <c r="X125" s="200"/>
      <c r="Y125" s="200"/>
      <c r="Z125" s="200"/>
      <c r="AA125" s="200"/>
      <c r="AB125" s="200"/>
      <c r="AC125" s="200"/>
      <c r="AD125" s="200"/>
      <c r="AE125" s="200"/>
      <c r="AF125" s="200"/>
      <c r="AG125" s="200"/>
      <c r="AH125" s="200"/>
      <c r="AI125" s="200"/>
      <c r="AJ125" s="200"/>
      <c r="AK125" s="200"/>
      <c r="AL125" s="200"/>
      <c r="AM125" s="200"/>
      <c r="AN125" s="200"/>
      <c r="AO125" s="201"/>
      <c r="AP125" s="124"/>
      <c r="AQ125" s="125"/>
      <c r="AR125" s="125"/>
      <c r="AS125" s="125"/>
      <c r="AT125" s="125"/>
      <c r="AU125" s="125"/>
      <c r="AV125" s="173" t="s">
        <v>99</v>
      </c>
      <c r="AW125" s="173"/>
      <c r="AX125" s="173"/>
      <c r="AY125" s="173"/>
      <c r="AZ125" s="173"/>
      <c r="BA125" s="173"/>
      <c r="BB125" s="173"/>
      <c r="BC125" s="173"/>
      <c r="BD125" s="173"/>
      <c r="BE125" s="169"/>
      <c r="BF125" s="170"/>
      <c r="BG125" s="170"/>
      <c r="BH125" s="170"/>
      <c r="BI125" s="170"/>
      <c r="BJ125" s="170"/>
      <c r="BK125" s="171"/>
      <c r="BL125" s="159"/>
      <c r="BM125" s="159"/>
      <c r="BN125" s="159"/>
      <c r="BO125" s="159"/>
      <c r="BP125" s="159"/>
      <c r="BQ125" s="159"/>
      <c r="BR125" s="159"/>
      <c r="BS125" s="159"/>
      <c r="BT125" s="159"/>
      <c r="BU125" s="159"/>
      <c r="BV125" s="159"/>
      <c r="BW125" s="159"/>
      <c r="BX125" s="159"/>
      <c r="BY125" s="159"/>
      <c r="BZ125" s="159"/>
      <c r="CA125" s="159"/>
      <c r="CB125" s="159"/>
      <c r="CC125" s="159"/>
      <c r="CD125" s="159"/>
      <c r="CE125" s="159"/>
      <c r="CF125" s="159"/>
      <c r="CG125" s="159"/>
      <c r="CH125" s="159"/>
      <c r="CI125" s="159"/>
      <c r="CJ125" s="159"/>
      <c r="CK125" s="159"/>
      <c r="CL125" s="159"/>
      <c r="CM125" s="159"/>
      <c r="CN125" s="159"/>
      <c r="CO125" s="159"/>
      <c r="CP125" s="159"/>
      <c r="CQ125" s="159"/>
      <c r="CR125" s="159"/>
      <c r="CS125" s="159"/>
      <c r="CT125" s="159"/>
      <c r="CU125" s="159"/>
      <c r="CV125" s="159"/>
      <c r="CW125" s="191"/>
      <c r="CX125" s="191"/>
      <c r="CY125" s="191"/>
      <c r="CZ125" s="191"/>
      <c r="DA125" s="191"/>
      <c r="DB125" s="191"/>
      <c r="DC125" s="191"/>
      <c r="DD125" s="191"/>
      <c r="DE125" s="191"/>
      <c r="DF125" s="191"/>
      <c r="DG125" s="191"/>
      <c r="DH125" s="191"/>
      <c r="DI125" s="191"/>
      <c r="DJ125" s="191"/>
      <c r="DK125" s="191"/>
      <c r="DL125" s="191"/>
      <c r="DM125" s="191"/>
      <c r="DN125" s="191"/>
      <c r="DO125" s="191"/>
      <c r="DP125" s="191"/>
      <c r="DQ125" s="191"/>
      <c r="DR125" s="191"/>
      <c r="DS125" s="191"/>
      <c r="DT125" s="191"/>
      <c r="DU125" s="191"/>
      <c r="DV125" s="191"/>
      <c r="DW125" s="191"/>
      <c r="DX125" s="191"/>
      <c r="DY125" s="191"/>
      <c r="DZ125" s="191"/>
      <c r="EA125" s="191"/>
      <c r="EB125" s="191"/>
      <c r="EC125" s="191"/>
      <c r="ED125" s="191"/>
      <c r="EE125" s="159"/>
      <c r="EF125" s="159"/>
      <c r="EG125" s="159"/>
      <c r="EH125" s="159"/>
      <c r="EI125" s="159"/>
      <c r="EJ125" s="159"/>
      <c r="EK125" s="159"/>
      <c r="EL125" s="159"/>
      <c r="EM125" s="159"/>
      <c r="EN125" s="159"/>
      <c r="EO125" s="159"/>
      <c r="EP125" s="159"/>
      <c r="EQ125" s="159"/>
      <c r="ER125" s="159"/>
      <c r="ES125" s="159"/>
      <c r="ET125" s="137"/>
      <c r="EU125" s="137"/>
      <c r="EV125" s="137"/>
      <c r="EW125" s="137"/>
      <c r="EX125" s="137"/>
      <c r="EY125" s="137"/>
      <c r="EZ125" s="137"/>
      <c r="FA125" s="137"/>
      <c r="FB125" s="137"/>
      <c r="FC125" s="137"/>
      <c r="FD125" s="137"/>
      <c r="FE125" s="137"/>
      <c r="FF125" s="137"/>
      <c r="FG125" s="137"/>
      <c r="FH125" s="137"/>
      <c r="FI125" s="137"/>
      <c r="FJ125" s="160"/>
    </row>
    <row r="126" spans="1:166" ht="15" customHeight="1">
      <c r="A126" s="192" t="s">
        <v>100</v>
      </c>
      <c r="B126" s="193"/>
      <c r="C126" s="193"/>
      <c r="D126" s="193"/>
      <c r="E126" s="193"/>
      <c r="F126" s="193"/>
      <c r="G126" s="193"/>
      <c r="H126" s="193"/>
      <c r="I126" s="193"/>
      <c r="J126" s="193"/>
      <c r="K126" s="193"/>
      <c r="L126" s="193"/>
      <c r="M126" s="193"/>
      <c r="N126" s="193"/>
      <c r="O126" s="193"/>
      <c r="P126" s="193"/>
      <c r="Q126" s="193"/>
      <c r="R126" s="193"/>
      <c r="S126" s="193"/>
      <c r="T126" s="193"/>
      <c r="U126" s="193"/>
      <c r="V126" s="193"/>
      <c r="W126" s="193"/>
      <c r="X126" s="193"/>
      <c r="Y126" s="193"/>
      <c r="Z126" s="193"/>
      <c r="AA126" s="193"/>
      <c r="AB126" s="193"/>
      <c r="AC126" s="193"/>
      <c r="AD126" s="193"/>
      <c r="AE126" s="193"/>
      <c r="AF126" s="193"/>
      <c r="AG126" s="193"/>
      <c r="AH126" s="193"/>
      <c r="AI126" s="193"/>
      <c r="AJ126" s="193"/>
      <c r="AK126" s="193"/>
      <c r="AL126" s="193"/>
      <c r="AM126" s="193"/>
      <c r="AN126" s="193"/>
      <c r="AO126" s="194"/>
      <c r="AP126" s="124"/>
      <c r="AQ126" s="125"/>
      <c r="AR126" s="125"/>
      <c r="AS126" s="125"/>
      <c r="AT126" s="125"/>
      <c r="AU126" s="125"/>
      <c r="AV126" s="173" t="s">
        <v>102</v>
      </c>
      <c r="AW126" s="173"/>
      <c r="AX126" s="173"/>
      <c r="AY126" s="173"/>
      <c r="AZ126" s="173"/>
      <c r="BA126" s="173"/>
      <c r="BB126" s="173"/>
      <c r="BC126" s="173"/>
      <c r="BD126" s="173"/>
      <c r="BE126" s="169"/>
      <c r="BF126" s="170"/>
      <c r="BG126" s="170"/>
      <c r="BH126" s="170"/>
      <c r="BI126" s="170"/>
      <c r="BJ126" s="170"/>
      <c r="BK126" s="171"/>
      <c r="BL126" s="159"/>
      <c r="BM126" s="159"/>
      <c r="BN126" s="159"/>
      <c r="BO126" s="159"/>
      <c r="BP126" s="159"/>
      <c r="BQ126" s="159"/>
      <c r="BR126" s="159"/>
      <c r="BS126" s="159"/>
      <c r="BT126" s="159"/>
      <c r="BU126" s="159"/>
      <c r="BV126" s="159"/>
      <c r="BW126" s="159"/>
      <c r="BX126" s="159"/>
      <c r="BY126" s="159"/>
      <c r="BZ126" s="159"/>
      <c r="CA126" s="159"/>
      <c r="CB126" s="159"/>
      <c r="CC126" s="159"/>
      <c r="CD126" s="159"/>
      <c r="CE126" s="159"/>
      <c r="CF126" s="159"/>
      <c r="CG126" s="159"/>
      <c r="CH126" s="159"/>
      <c r="CI126" s="159"/>
      <c r="CJ126" s="159"/>
      <c r="CK126" s="159"/>
      <c r="CL126" s="159"/>
      <c r="CM126" s="159"/>
      <c r="CN126" s="159"/>
      <c r="CO126" s="159"/>
      <c r="CP126" s="159"/>
      <c r="CQ126" s="159"/>
      <c r="CR126" s="159"/>
      <c r="CS126" s="159"/>
      <c r="CT126" s="159"/>
      <c r="CU126" s="159"/>
      <c r="CV126" s="159"/>
      <c r="CW126" s="191"/>
      <c r="CX126" s="191"/>
      <c r="CY126" s="191"/>
      <c r="CZ126" s="191"/>
      <c r="DA126" s="191"/>
      <c r="DB126" s="191"/>
      <c r="DC126" s="191"/>
      <c r="DD126" s="191"/>
      <c r="DE126" s="191"/>
      <c r="DF126" s="191"/>
      <c r="DG126" s="191"/>
      <c r="DH126" s="191"/>
      <c r="DI126" s="191"/>
      <c r="DJ126" s="191"/>
      <c r="DK126" s="191"/>
      <c r="DL126" s="191"/>
      <c r="DM126" s="191"/>
      <c r="DN126" s="191"/>
      <c r="DO126" s="191"/>
      <c r="DP126" s="191"/>
      <c r="DQ126" s="191"/>
      <c r="DR126" s="191"/>
      <c r="DS126" s="191"/>
      <c r="DT126" s="191"/>
      <c r="DU126" s="191"/>
      <c r="DV126" s="191"/>
      <c r="DW126" s="191"/>
      <c r="DX126" s="191"/>
      <c r="DY126" s="191"/>
      <c r="DZ126" s="191"/>
      <c r="EA126" s="191"/>
      <c r="EB126" s="191"/>
      <c r="EC126" s="191"/>
      <c r="ED126" s="191"/>
      <c r="EE126" s="159"/>
      <c r="EF126" s="159"/>
      <c r="EG126" s="159"/>
      <c r="EH126" s="159"/>
      <c r="EI126" s="159"/>
      <c r="EJ126" s="159"/>
      <c r="EK126" s="159"/>
      <c r="EL126" s="159"/>
      <c r="EM126" s="159"/>
      <c r="EN126" s="159"/>
      <c r="EO126" s="159"/>
      <c r="EP126" s="159"/>
      <c r="EQ126" s="159"/>
      <c r="ER126" s="159"/>
      <c r="ES126" s="159"/>
      <c r="ET126" s="137"/>
      <c r="EU126" s="137"/>
      <c r="EV126" s="137"/>
      <c r="EW126" s="137"/>
      <c r="EX126" s="137"/>
      <c r="EY126" s="137"/>
      <c r="EZ126" s="137"/>
      <c r="FA126" s="137"/>
      <c r="FB126" s="137"/>
      <c r="FC126" s="137"/>
      <c r="FD126" s="137"/>
      <c r="FE126" s="137"/>
      <c r="FF126" s="137"/>
      <c r="FG126" s="137"/>
      <c r="FH126" s="137"/>
      <c r="FI126" s="137"/>
      <c r="FJ126" s="160"/>
    </row>
    <row r="127" spans="1:166" ht="15" customHeight="1">
      <c r="A127" s="196" t="s">
        <v>101</v>
      </c>
      <c r="B127" s="197"/>
      <c r="C127" s="197"/>
      <c r="D127" s="197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97"/>
      <c r="Q127" s="197"/>
      <c r="R127" s="197"/>
      <c r="S127" s="197"/>
      <c r="T127" s="197"/>
      <c r="U127" s="197"/>
      <c r="V127" s="197"/>
      <c r="W127" s="197"/>
      <c r="X127" s="197"/>
      <c r="Y127" s="197"/>
      <c r="Z127" s="197"/>
      <c r="AA127" s="197"/>
      <c r="AB127" s="197"/>
      <c r="AC127" s="197"/>
      <c r="AD127" s="197"/>
      <c r="AE127" s="197"/>
      <c r="AF127" s="197"/>
      <c r="AG127" s="197"/>
      <c r="AH127" s="197"/>
      <c r="AI127" s="197"/>
      <c r="AJ127" s="197"/>
      <c r="AK127" s="197"/>
      <c r="AL127" s="197"/>
      <c r="AM127" s="197"/>
      <c r="AN127" s="197"/>
      <c r="AO127" s="198"/>
      <c r="AP127" s="124"/>
      <c r="AQ127" s="125"/>
      <c r="AR127" s="125"/>
      <c r="AS127" s="125"/>
      <c r="AT127" s="125"/>
      <c r="AU127" s="125"/>
      <c r="AV127" s="173" t="s">
        <v>103</v>
      </c>
      <c r="AW127" s="173"/>
      <c r="AX127" s="173"/>
      <c r="AY127" s="173"/>
      <c r="AZ127" s="173"/>
      <c r="BA127" s="173"/>
      <c r="BB127" s="173"/>
      <c r="BC127" s="173"/>
      <c r="BD127" s="173"/>
      <c r="BE127" s="169"/>
      <c r="BF127" s="170"/>
      <c r="BG127" s="170"/>
      <c r="BH127" s="170"/>
      <c r="BI127" s="170"/>
      <c r="BJ127" s="170"/>
      <c r="BK127" s="171"/>
      <c r="BL127" s="159"/>
      <c r="BM127" s="159"/>
      <c r="BN127" s="159"/>
      <c r="BO127" s="159"/>
      <c r="BP127" s="159"/>
      <c r="BQ127" s="159"/>
      <c r="BR127" s="159"/>
      <c r="BS127" s="159"/>
      <c r="BT127" s="159"/>
      <c r="BU127" s="159"/>
      <c r="BV127" s="159"/>
      <c r="BW127" s="159"/>
      <c r="BX127" s="159"/>
      <c r="BY127" s="159"/>
      <c r="BZ127" s="159"/>
      <c r="CA127" s="159"/>
      <c r="CB127" s="159"/>
      <c r="CC127" s="159"/>
      <c r="CD127" s="159"/>
      <c r="CE127" s="159"/>
      <c r="CF127" s="159"/>
      <c r="CG127" s="159"/>
      <c r="CH127" s="159"/>
      <c r="CI127" s="159"/>
      <c r="CJ127" s="159"/>
      <c r="CK127" s="159"/>
      <c r="CL127" s="159"/>
      <c r="CM127" s="159"/>
      <c r="CN127" s="159"/>
      <c r="CO127" s="159"/>
      <c r="CP127" s="159"/>
      <c r="CQ127" s="159"/>
      <c r="CR127" s="159"/>
      <c r="CS127" s="159"/>
      <c r="CT127" s="159"/>
      <c r="CU127" s="159"/>
      <c r="CV127" s="159"/>
      <c r="CW127" s="191"/>
      <c r="CX127" s="191"/>
      <c r="CY127" s="191"/>
      <c r="CZ127" s="191"/>
      <c r="DA127" s="191"/>
      <c r="DB127" s="191"/>
      <c r="DC127" s="191"/>
      <c r="DD127" s="191"/>
      <c r="DE127" s="191"/>
      <c r="DF127" s="191"/>
      <c r="DG127" s="191"/>
      <c r="DH127" s="191"/>
      <c r="DI127" s="191"/>
      <c r="DJ127" s="191"/>
      <c r="DK127" s="191"/>
      <c r="DL127" s="191"/>
      <c r="DM127" s="191"/>
      <c r="DN127" s="191"/>
      <c r="DO127" s="191"/>
      <c r="DP127" s="191"/>
      <c r="DQ127" s="191"/>
      <c r="DR127" s="191"/>
      <c r="DS127" s="191"/>
      <c r="DT127" s="191"/>
      <c r="DU127" s="191"/>
      <c r="DV127" s="191"/>
      <c r="DW127" s="191"/>
      <c r="DX127" s="191"/>
      <c r="DY127" s="191"/>
      <c r="DZ127" s="191"/>
      <c r="EA127" s="191"/>
      <c r="EB127" s="191"/>
      <c r="EC127" s="191"/>
      <c r="ED127" s="191"/>
      <c r="EE127" s="159"/>
      <c r="EF127" s="159"/>
      <c r="EG127" s="159"/>
      <c r="EH127" s="159"/>
      <c r="EI127" s="159"/>
      <c r="EJ127" s="159"/>
      <c r="EK127" s="159"/>
      <c r="EL127" s="159"/>
      <c r="EM127" s="159"/>
      <c r="EN127" s="159"/>
      <c r="EO127" s="159"/>
      <c r="EP127" s="159"/>
      <c r="EQ127" s="159"/>
      <c r="ER127" s="159"/>
      <c r="ES127" s="159"/>
      <c r="ET127" s="159"/>
      <c r="EU127" s="137"/>
      <c r="EV127" s="137"/>
      <c r="EW127" s="137"/>
      <c r="EX127" s="137"/>
      <c r="EY127" s="137"/>
      <c r="EZ127" s="137"/>
      <c r="FA127" s="137"/>
      <c r="FB127" s="137"/>
      <c r="FC127" s="137"/>
      <c r="FD127" s="137"/>
      <c r="FE127" s="137"/>
      <c r="FF127" s="137"/>
      <c r="FG127" s="137"/>
      <c r="FH127" s="137"/>
      <c r="FI127" s="137"/>
      <c r="FJ127" s="160"/>
    </row>
    <row r="128" spans="1:166" ht="15" customHeight="1">
      <c r="A128" s="172" t="s">
        <v>105</v>
      </c>
      <c r="B128" s="167"/>
      <c r="C128" s="167"/>
      <c r="D128" s="167"/>
      <c r="E128" s="167"/>
      <c r="F128" s="167"/>
      <c r="G128" s="167"/>
      <c r="H128" s="167"/>
      <c r="I128" s="167"/>
      <c r="J128" s="167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  <c r="V128" s="167"/>
      <c r="W128" s="167"/>
      <c r="X128" s="167"/>
      <c r="Y128" s="167"/>
      <c r="Z128" s="167"/>
      <c r="AA128" s="167"/>
      <c r="AB128" s="167"/>
      <c r="AC128" s="167"/>
      <c r="AD128" s="167"/>
      <c r="AE128" s="167"/>
      <c r="AF128" s="167"/>
      <c r="AG128" s="167"/>
      <c r="AH128" s="167"/>
      <c r="AI128" s="167"/>
      <c r="AJ128" s="167"/>
      <c r="AK128" s="167"/>
      <c r="AL128" s="167"/>
      <c r="AM128" s="167"/>
      <c r="AN128" s="167"/>
      <c r="AO128" s="168"/>
      <c r="AP128" s="124"/>
      <c r="AQ128" s="125"/>
      <c r="AR128" s="125"/>
      <c r="AS128" s="125"/>
      <c r="AT128" s="125"/>
      <c r="AU128" s="125"/>
      <c r="AV128" s="186" t="s">
        <v>106</v>
      </c>
      <c r="AW128" s="187"/>
      <c r="AX128" s="187"/>
      <c r="AY128" s="187"/>
      <c r="AZ128" s="187"/>
      <c r="BA128" s="187"/>
      <c r="BB128" s="187"/>
      <c r="BC128" s="187"/>
      <c r="BD128" s="187"/>
      <c r="BE128" s="187"/>
      <c r="BF128" s="187"/>
      <c r="BG128" s="187"/>
      <c r="BH128" s="187"/>
      <c r="BI128" s="187"/>
      <c r="BJ128" s="187"/>
      <c r="BK128" s="188"/>
      <c r="BL128" s="137"/>
      <c r="BM128" s="137"/>
      <c r="BN128" s="137"/>
      <c r="BO128" s="137"/>
      <c r="BP128" s="137"/>
      <c r="BQ128" s="137"/>
      <c r="BR128" s="137"/>
      <c r="BS128" s="137"/>
      <c r="BT128" s="137"/>
      <c r="BU128" s="137"/>
      <c r="BV128" s="137"/>
      <c r="BW128" s="137"/>
      <c r="BX128" s="137"/>
      <c r="BY128" s="137"/>
      <c r="BZ128" s="137"/>
      <c r="CA128" s="137"/>
      <c r="CB128" s="137"/>
      <c r="CC128" s="137"/>
      <c r="CD128" s="137"/>
      <c r="CE128" s="137"/>
      <c r="CF128" s="195"/>
      <c r="CG128" s="195"/>
      <c r="CH128" s="195"/>
      <c r="CI128" s="195"/>
      <c r="CJ128" s="195"/>
      <c r="CK128" s="195"/>
      <c r="CL128" s="195"/>
      <c r="CM128" s="195"/>
      <c r="CN128" s="195"/>
      <c r="CO128" s="195"/>
      <c r="CP128" s="195"/>
      <c r="CQ128" s="195"/>
      <c r="CR128" s="195"/>
      <c r="CS128" s="195"/>
      <c r="CT128" s="195"/>
      <c r="CU128" s="195"/>
      <c r="CV128" s="195"/>
      <c r="CW128" s="191"/>
      <c r="CX128" s="191"/>
      <c r="CY128" s="191"/>
      <c r="CZ128" s="191"/>
      <c r="DA128" s="191"/>
      <c r="DB128" s="191"/>
      <c r="DC128" s="191"/>
      <c r="DD128" s="191"/>
      <c r="DE128" s="191"/>
      <c r="DF128" s="191"/>
      <c r="DG128" s="191"/>
      <c r="DH128" s="191"/>
      <c r="DI128" s="191"/>
      <c r="DJ128" s="191"/>
      <c r="DK128" s="191"/>
      <c r="DL128" s="191"/>
      <c r="DM128" s="191"/>
      <c r="DN128" s="191"/>
      <c r="DO128" s="191"/>
      <c r="DP128" s="191"/>
      <c r="DQ128" s="191"/>
      <c r="DR128" s="191"/>
      <c r="DS128" s="191"/>
      <c r="DT128" s="191"/>
      <c r="DU128" s="191"/>
      <c r="DV128" s="191"/>
      <c r="DW128" s="191"/>
      <c r="DX128" s="191"/>
      <c r="DY128" s="191"/>
      <c r="DZ128" s="191"/>
      <c r="EA128" s="191"/>
      <c r="EB128" s="191"/>
      <c r="EC128" s="191"/>
      <c r="ED128" s="191"/>
      <c r="EE128" s="159"/>
      <c r="EF128" s="159"/>
      <c r="EG128" s="159"/>
      <c r="EH128" s="159"/>
      <c r="EI128" s="159"/>
      <c r="EJ128" s="159"/>
      <c r="EK128" s="159"/>
      <c r="EL128" s="159"/>
      <c r="EM128" s="159"/>
      <c r="EN128" s="159"/>
      <c r="EO128" s="159"/>
      <c r="EP128" s="159"/>
      <c r="EQ128" s="159"/>
      <c r="ER128" s="159"/>
      <c r="ES128" s="159"/>
      <c r="ET128" s="137"/>
      <c r="EU128" s="137"/>
      <c r="EV128" s="137"/>
      <c r="EW128" s="137"/>
      <c r="EX128" s="137"/>
      <c r="EY128" s="137"/>
      <c r="EZ128" s="137"/>
      <c r="FA128" s="137"/>
      <c r="FB128" s="137"/>
      <c r="FC128" s="137"/>
      <c r="FD128" s="137"/>
      <c r="FE128" s="137"/>
      <c r="FF128" s="137"/>
      <c r="FG128" s="137"/>
      <c r="FH128" s="137"/>
      <c r="FI128" s="137"/>
      <c r="FJ128" s="160"/>
    </row>
    <row r="129" spans="1:166" ht="15" customHeight="1">
      <c r="A129" s="192" t="s">
        <v>114</v>
      </c>
      <c r="B129" s="193"/>
      <c r="C129" s="193"/>
      <c r="D129" s="193"/>
      <c r="E129" s="193"/>
      <c r="F129" s="193"/>
      <c r="G129" s="193"/>
      <c r="H129" s="193"/>
      <c r="I129" s="193"/>
      <c r="J129" s="193"/>
      <c r="K129" s="193"/>
      <c r="L129" s="193"/>
      <c r="M129" s="193"/>
      <c r="N129" s="193"/>
      <c r="O129" s="193"/>
      <c r="P129" s="193"/>
      <c r="Q129" s="193"/>
      <c r="R129" s="193"/>
      <c r="S129" s="193"/>
      <c r="T129" s="193"/>
      <c r="U129" s="193"/>
      <c r="V129" s="193"/>
      <c r="W129" s="193"/>
      <c r="X129" s="193"/>
      <c r="Y129" s="193"/>
      <c r="Z129" s="193"/>
      <c r="AA129" s="193"/>
      <c r="AB129" s="193"/>
      <c r="AC129" s="193"/>
      <c r="AD129" s="193"/>
      <c r="AE129" s="193"/>
      <c r="AF129" s="193"/>
      <c r="AG129" s="193"/>
      <c r="AH129" s="193"/>
      <c r="AI129" s="193"/>
      <c r="AJ129" s="193"/>
      <c r="AK129" s="193"/>
      <c r="AL129" s="193"/>
      <c r="AM129" s="193"/>
      <c r="AN129" s="193"/>
      <c r="AO129" s="194"/>
      <c r="AP129" s="189"/>
      <c r="AQ129" s="190"/>
      <c r="AR129" s="190"/>
      <c r="AS129" s="190"/>
      <c r="AT129" s="190"/>
      <c r="AU129" s="190"/>
      <c r="AV129" s="173" t="s">
        <v>107</v>
      </c>
      <c r="AW129" s="173"/>
      <c r="AX129" s="173"/>
      <c r="AY129" s="173"/>
      <c r="AZ129" s="173"/>
      <c r="BA129" s="173"/>
      <c r="BB129" s="173"/>
      <c r="BC129" s="173"/>
      <c r="BD129" s="173"/>
      <c r="BE129" s="169"/>
      <c r="BF129" s="170"/>
      <c r="BG129" s="170"/>
      <c r="BH129" s="170"/>
      <c r="BI129" s="170"/>
      <c r="BJ129" s="170"/>
      <c r="BK129" s="171"/>
      <c r="BL129" s="159"/>
      <c r="BM129" s="159"/>
      <c r="BN129" s="159"/>
      <c r="BO129" s="159"/>
      <c r="BP129" s="159"/>
      <c r="BQ129" s="159"/>
      <c r="BR129" s="159"/>
      <c r="BS129" s="159"/>
      <c r="BT129" s="159"/>
      <c r="BU129" s="159"/>
      <c r="BV129" s="159"/>
      <c r="BW129" s="159"/>
      <c r="BX129" s="159"/>
      <c r="BY129" s="159"/>
      <c r="BZ129" s="159"/>
      <c r="CA129" s="159"/>
      <c r="CB129" s="159"/>
      <c r="CC129" s="159"/>
      <c r="CD129" s="159"/>
      <c r="CE129" s="159"/>
      <c r="CF129" s="159"/>
      <c r="CG129" s="159"/>
      <c r="CH129" s="159"/>
      <c r="CI129" s="159"/>
      <c r="CJ129" s="159"/>
      <c r="CK129" s="159"/>
      <c r="CL129" s="159"/>
      <c r="CM129" s="159"/>
      <c r="CN129" s="159"/>
      <c r="CO129" s="159"/>
      <c r="CP129" s="159"/>
      <c r="CQ129" s="159"/>
      <c r="CR129" s="159"/>
      <c r="CS129" s="159"/>
      <c r="CT129" s="159"/>
      <c r="CU129" s="159"/>
      <c r="CV129" s="159"/>
      <c r="CW129" s="191"/>
      <c r="CX129" s="191"/>
      <c r="CY129" s="191"/>
      <c r="CZ129" s="191"/>
      <c r="DA129" s="191"/>
      <c r="DB129" s="191"/>
      <c r="DC129" s="191"/>
      <c r="DD129" s="191"/>
      <c r="DE129" s="191"/>
      <c r="DF129" s="191"/>
      <c r="DG129" s="191"/>
      <c r="DH129" s="191"/>
      <c r="DI129" s="191"/>
      <c r="DJ129" s="191"/>
      <c r="DK129" s="191"/>
      <c r="DL129" s="191"/>
      <c r="DM129" s="191"/>
      <c r="DN129" s="191"/>
      <c r="DO129" s="191"/>
      <c r="DP129" s="191"/>
      <c r="DQ129" s="191"/>
      <c r="DR129" s="191"/>
      <c r="DS129" s="191"/>
      <c r="DT129" s="191"/>
      <c r="DU129" s="191"/>
      <c r="DV129" s="191"/>
      <c r="DW129" s="191"/>
      <c r="DX129" s="191"/>
      <c r="DY129" s="191"/>
      <c r="DZ129" s="191"/>
      <c r="EA129" s="191"/>
      <c r="EB129" s="191"/>
      <c r="EC129" s="191"/>
      <c r="ED129" s="191"/>
      <c r="EE129" s="159"/>
      <c r="EF129" s="159"/>
      <c r="EG129" s="159"/>
      <c r="EH129" s="159"/>
      <c r="EI129" s="159"/>
      <c r="EJ129" s="159"/>
      <c r="EK129" s="159"/>
      <c r="EL129" s="159"/>
      <c r="EM129" s="159"/>
      <c r="EN129" s="159"/>
      <c r="EO129" s="159"/>
      <c r="EP129" s="159"/>
      <c r="EQ129" s="159"/>
      <c r="ER129" s="159"/>
      <c r="ES129" s="159"/>
      <c r="ET129" s="137"/>
      <c r="EU129" s="137"/>
      <c r="EV129" s="137"/>
      <c r="EW129" s="137"/>
      <c r="EX129" s="137"/>
      <c r="EY129" s="137"/>
      <c r="EZ129" s="137"/>
      <c r="FA129" s="137"/>
      <c r="FB129" s="137"/>
      <c r="FC129" s="137"/>
      <c r="FD129" s="137"/>
      <c r="FE129" s="137"/>
      <c r="FF129" s="137"/>
      <c r="FG129" s="137"/>
      <c r="FH129" s="137"/>
      <c r="FI129" s="137"/>
      <c r="FJ129" s="160"/>
    </row>
    <row r="130" spans="1:166" ht="24" customHeight="1">
      <c r="A130" s="121" t="s">
        <v>115</v>
      </c>
      <c r="B130" s="122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  <c r="AA130" s="122"/>
      <c r="AB130" s="122"/>
      <c r="AC130" s="122"/>
      <c r="AD130" s="122"/>
      <c r="AE130" s="122"/>
      <c r="AF130" s="122"/>
      <c r="AG130" s="122"/>
      <c r="AH130" s="122"/>
      <c r="AI130" s="122"/>
      <c r="AJ130" s="122"/>
      <c r="AK130" s="122"/>
      <c r="AL130" s="122"/>
      <c r="AM130" s="122"/>
      <c r="AN130" s="122"/>
      <c r="AO130" s="123"/>
      <c r="AP130" s="189"/>
      <c r="AQ130" s="190"/>
      <c r="AR130" s="190"/>
      <c r="AS130" s="190"/>
      <c r="AT130" s="190"/>
      <c r="AU130" s="190"/>
      <c r="AV130" s="173" t="s">
        <v>108</v>
      </c>
      <c r="AW130" s="173"/>
      <c r="AX130" s="173"/>
      <c r="AY130" s="173"/>
      <c r="AZ130" s="173"/>
      <c r="BA130" s="173"/>
      <c r="BB130" s="173"/>
      <c r="BC130" s="173"/>
      <c r="BD130" s="173"/>
      <c r="BE130" s="169"/>
      <c r="BF130" s="170"/>
      <c r="BG130" s="170"/>
      <c r="BH130" s="170"/>
      <c r="BI130" s="170"/>
      <c r="BJ130" s="170"/>
      <c r="BK130" s="171"/>
      <c r="BL130" s="159"/>
      <c r="BM130" s="159"/>
      <c r="BN130" s="159"/>
      <c r="BO130" s="159"/>
      <c r="BP130" s="159"/>
      <c r="BQ130" s="159"/>
      <c r="BR130" s="159"/>
      <c r="BS130" s="159"/>
      <c r="BT130" s="159"/>
      <c r="BU130" s="159"/>
      <c r="BV130" s="159"/>
      <c r="BW130" s="159"/>
      <c r="BX130" s="159"/>
      <c r="BY130" s="159"/>
      <c r="BZ130" s="159"/>
      <c r="CA130" s="159"/>
      <c r="CB130" s="159"/>
      <c r="CC130" s="159"/>
      <c r="CD130" s="159"/>
      <c r="CE130" s="159"/>
      <c r="CF130" s="159"/>
      <c r="CG130" s="159"/>
      <c r="CH130" s="159"/>
      <c r="CI130" s="159"/>
      <c r="CJ130" s="159"/>
      <c r="CK130" s="159"/>
      <c r="CL130" s="159"/>
      <c r="CM130" s="159"/>
      <c r="CN130" s="159"/>
      <c r="CO130" s="159"/>
      <c r="CP130" s="159"/>
      <c r="CQ130" s="159"/>
      <c r="CR130" s="159"/>
      <c r="CS130" s="159"/>
      <c r="CT130" s="159"/>
      <c r="CU130" s="159"/>
      <c r="CV130" s="159"/>
      <c r="CW130" s="191"/>
      <c r="CX130" s="191"/>
      <c r="CY130" s="191"/>
      <c r="CZ130" s="191"/>
      <c r="DA130" s="191"/>
      <c r="DB130" s="191"/>
      <c r="DC130" s="191"/>
      <c r="DD130" s="191"/>
      <c r="DE130" s="191"/>
      <c r="DF130" s="191"/>
      <c r="DG130" s="191"/>
      <c r="DH130" s="191"/>
      <c r="DI130" s="191"/>
      <c r="DJ130" s="191"/>
      <c r="DK130" s="191"/>
      <c r="DL130" s="191"/>
      <c r="DM130" s="191"/>
      <c r="DN130" s="191"/>
      <c r="DO130" s="191"/>
      <c r="DP130" s="191"/>
      <c r="DQ130" s="191"/>
      <c r="DR130" s="191"/>
      <c r="DS130" s="191"/>
      <c r="DT130" s="191"/>
      <c r="DU130" s="191"/>
      <c r="DV130" s="191"/>
      <c r="DW130" s="191"/>
      <c r="DX130" s="191"/>
      <c r="DY130" s="191"/>
      <c r="DZ130" s="191"/>
      <c r="EA130" s="191"/>
      <c r="EB130" s="191"/>
      <c r="EC130" s="191"/>
      <c r="ED130" s="191"/>
      <c r="EE130" s="159"/>
      <c r="EF130" s="159"/>
      <c r="EG130" s="159"/>
      <c r="EH130" s="159"/>
      <c r="EI130" s="159"/>
      <c r="EJ130" s="159"/>
      <c r="EK130" s="159"/>
      <c r="EL130" s="159"/>
      <c r="EM130" s="159"/>
      <c r="EN130" s="159"/>
      <c r="EO130" s="159"/>
      <c r="EP130" s="159"/>
      <c r="EQ130" s="159"/>
      <c r="ER130" s="159"/>
      <c r="ES130" s="159"/>
      <c r="ET130" s="137"/>
      <c r="EU130" s="137"/>
      <c r="EV130" s="137"/>
      <c r="EW130" s="137"/>
      <c r="EX130" s="137"/>
      <c r="EY130" s="137"/>
      <c r="EZ130" s="137"/>
      <c r="FA130" s="137"/>
      <c r="FB130" s="137"/>
      <c r="FC130" s="137"/>
      <c r="FD130" s="137"/>
      <c r="FE130" s="137"/>
      <c r="FF130" s="137"/>
      <c r="FG130" s="137"/>
      <c r="FH130" s="137"/>
      <c r="FI130" s="137"/>
      <c r="FJ130" s="160"/>
    </row>
    <row r="131" spans="1:166" ht="33" customHeight="1">
      <c r="A131" s="121" t="s">
        <v>110</v>
      </c>
      <c r="B131" s="122"/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  <c r="Z131" s="122"/>
      <c r="AA131" s="122"/>
      <c r="AB131" s="122"/>
      <c r="AC131" s="122"/>
      <c r="AD131" s="122"/>
      <c r="AE131" s="122"/>
      <c r="AF131" s="122"/>
      <c r="AG131" s="122"/>
      <c r="AH131" s="122"/>
      <c r="AI131" s="122"/>
      <c r="AJ131" s="122"/>
      <c r="AK131" s="122"/>
      <c r="AL131" s="122"/>
      <c r="AM131" s="122"/>
      <c r="AN131" s="122"/>
      <c r="AO131" s="123"/>
      <c r="AP131" s="127"/>
      <c r="AQ131" s="127"/>
      <c r="AR131" s="127"/>
      <c r="AS131" s="127"/>
      <c r="AT131" s="127"/>
      <c r="AU131" s="124"/>
      <c r="AV131" s="186" t="s">
        <v>109</v>
      </c>
      <c r="AW131" s="187"/>
      <c r="AX131" s="187"/>
      <c r="AY131" s="187"/>
      <c r="AZ131" s="187"/>
      <c r="BA131" s="187"/>
      <c r="BB131" s="187"/>
      <c r="BC131" s="187"/>
      <c r="BD131" s="187"/>
      <c r="BE131" s="187"/>
      <c r="BF131" s="187"/>
      <c r="BG131" s="187"/>
      <c r="BH131" s="187"/>
      <c r="BI131" s="187"/>
      <c r="BJ131" s="187"/>
      <c r="BK131" s="188"/>
      <c r="BL131" s="138"/>
      <c r="BM131" s="139"/>
      <c r="BN131" s="139"/>
      <c r="BO131" s="139"/>
      <c r="BP131" s="139"/>
      <c r="BQ131" s="139"/>
      <c r="BR131" s="139"/>
      <c r="BS131" s="139"/>
      <c r="BT131" s="139"/>
      <c r="BU131" s="139"/>
      <c r="BV131" s="139"/>
      <c r="BW131" s="139"/>
      <c r="BX131" s="139"/>
      <c r="BY131" s="139"/>
      <c r="BZ131" s="139"/>
      <c r="CA131" s="139"/>
      <c r="CB131" s="139"/>
      <c r="CC131" s="139"/>
      <c r="CD131" s="139"/>
      <c r="CE131" s="140"/>
      <c r="CF131" s="142"/>
      <c r="CG131" s="143"/>
      <c r="CH131" s="143"/>
      <c r="CI131" s="143"/>
      <c r="CJ131" s="143"/>
      <c r="CK131" s="143"/>
      <c r="CL131" s="143"/>
      <c r="CM131" s="143"/>
      <c r="CN131" s="143"/>
      <c r="CO131" s="143"/>
      <c r="CP131" s="143"/>
      <c r="CQ131" s="143"/>
      <c r="CR131" s="143"/>
      <c r="CS131" s="143"/>
      <c r="CT131" s="143"/>
      <c r="CU131" s="143"/>
      <c r="CV131" s="144"/>
      <c r="CW131" s="183"/>
      <c r="CX131" s="184"/>
      <c r="CY131" s="184"/>
      <c r="CZ131" s="184"/>
      <c r="DA131" s="184"/>
      <c r="DB131" s="184"/>
      <c r="DC131" s="184"/>
      <c r="DD131" s="184"/>
      <c r="DE131" s="184"/>
      <c r="DF131" s="184"/>
      <c r="DG131" s="184"/>
      <c r="DH131" s="184"/>
      <c r="DI131" s="184"/>
      <c r="DJ131" s="184"/>
      <c r="DK131" s="184"/>
      <c r="DL131" s="184"/>
      <c r="DM131" s="185"/>
      <c r="DN131" s="183"/>
      <c r="DO131" s="184"/>
      <c r="DP131" s="184"/>
      <c r="DQ131" s="184"/>
      <c r="DR131" s="184"/>
      <c r="DS131" s="184"/>
      <c r="DT131" s="184"/>
      <c r="DU131" s="184"/>
      <c r="DV131" s="184"/>
      <c r="DW131" s="184"/>
      <c r="DX131" s="184"/>
      <c r="DY131" s="184"/>
      <c r="DZ131" s="184"/>
      <c r="EA131" s="184"/>
      <c r="EB131" s="184"/>
      <c r="EC131" s="184"/>
      <c r="ED131" s="185"/>
      <c r="EE131" s="162"/>
      <c r="EF131" s="163"/>
      <c r="EG131" s="163"/>
      <c r="EH131" s="163"/>
      <c r="EI131" s="163"/>
      <c r="EJ131" s="163"/>
      <c r="EK131" s="163"/>
      <c r="EL131" s="163"/>
      <c r="EM131" s="163"/>
      <c r="EN131" s="163"/>
      <c r="EO131" s="163"/>
      <c r="EP131" s="163"/>
      <c r="EQ131" s="163"/>
      <c r="ER131" s="163"/>
      <c r="ES131" s="164"/>
      <c r="ET131" s="138"/>
      <c r="EU131" s="139"/>
      <c r="EV131" s="139"/>
      <c r="EW131" s="139"/>
      <c r="EX131" s="139"/>
      <c r="EY131" s="139"/>
      <c r="EZ131" s="139"/>
      <c r="FA131" s="139"/>
      <c r="FB131" s="139"/>
      <c r="FC131" s="139"/>
      <c r="FD131" s="139"/>
      <c r="FE131" s="139"/>
      <c r="FF131" s="139"/>
      <c r="FG131" s="139"/>
      <c r="FH131" s="139"/>
      <c r="FI131" s="139"/>
      <c r="FJ131" s="165"/>
    </row>
    <row r="132" spans="1:166" ht="15" customHeight="1">
      <c r="A132" s="172"/>
      <c r="B132" s="167"/>
      <c r="C132" s="167"/>
      <c r="D132" s="167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8"/>
      <c r="AP132" s="127"/>
      <c r="AQ132" s="127"/>
      <c r="AR132" s="127"/>
      <c r="AS132" s="127"/>
      <c r="AT132" s="127"/>
      <c r="AU132" s="124"/>
      <c r="AV132" s="186" t="s">
        <v>111</v>
      </c>
      <c r="AW132" s="187"/>
      <c r="AX132" s="187"/>
      <c r="AY132" s="187"/>
      <c r="AZ132" s="187"/>
      <c r="BA132" s="187"/>
      <c r="BB132" s="187"/>
      <c r="BC132" s="187"/>
      <c r="BD132" s="187"/>
      <c r="BE132" s="187"/>
      <c r="BF132" s="187"/>
      <c r="BG132" s="187"/>
      <c r="BH132" s="187"/>
      <c r="BI132" s="187"/>
      <c r="BJ132" s="187"/>
      <c r="BK132" s="188"/>
      <c r="BL132" s="138"/>
      <c r="BM132" s="139"/>
      <c r="BN132" s="139"/>
      <c r="BO132" s="139"/>
      <c r="BP132" s="139"/>
      <c r="BQ132" s="139"/>
      <c r="BR132" s="139"/>
      <c r="BS132" s="139"/>
      <c r="BT132" s="139"/>
      <c r="BU132" s="139"/>
      <c r="BV132" s="139"/>
      <c r="BW132" s="139"/>
      <c r="BX132" s="139"/>
      <c r="BY132" s="139"/>
      <c r="BZ132" s="139"/>
      <c r="CA132" s="139"/>
      <c r="CB132" s="139"/>
      <c r="CC132" s="139"/>
      <c r="CD132" s="139"/>
      <c r="CE132" s="140"/>
      <c r="CF132" s="142"/>
      <c r="CG132" s="143"/>
      <c r="CH132" s="143"/>
      <c r="CI132" s="143"/>
      <c r="CJ132" s="143"/>
      <c r="CK132" s="143"/>
      <c r="CL132" s="143"/>
      <c r="CM132" s="143"/>
      <c r="CN132" s="143"/>
      <c r="CO132" s="143"/>
      <c r="CP132" s="143"/>
      <c r="CQ132" s="143"/>
      <c r="CR132" s="143"/>
      <c r="CS132" s="143"/>
      <c r="CT132" s="143"/>
      <c r="CU132" s="143"/>
      <c r="CV132" s="144"/>
      <c r="CW132" s="183"/>
      <c r="CX132" s="184"/>
      <c r="CY132" s="184"/>
      <c r="CZ132" s="184"/>
      <c r="DA132" s="184"/>
      <c r="DB132" s="184"/>
      <c r="DC132" s="184"/>
      <c r="DD132" s="184"/>
      <c r="DE132" s="184"/>
      <c r="DF132" s="184"/>
      <c r="DG132" s="184"/>
      <c r="DH132" s="184"/>
      <c r="DI132" s="184"/>
      <c r="DJ132" s="184"/>
      <c r="DK132" s="184"/>
      <c r="DL132" s="184"/>
      <c r="DM132" s="185"/>
      <c r="DN132" s="183"/>
      <c r="DO132" s="184"/>
      <c r="DP132" s="184"/>
      <c r="DQ132" s="184"/>
      <c r="DR132" s="184"/>
      <c r="DS132" s="184"/>
      <c r="DT132" s="184"/>
      <c r="DU132" s="184"/>
      <c r="DV132" s="184"/>
      <c r="DW132" s="184"/>
      <c r="DX132" s="184"/>
      <c r="DY132" s="184"/>
      <c r="DZ132" s="184"/>
      <c r="EA132" s="184"/>
      <c r="EB132" s="184"/>
      <c r="EC132" s="184"/>
      <c r="ED132" s="185"/>
      <c r="EE132" s="162"/>
      <c r="EF132" s="163"/>
      <c r="EG132" s="163"/>
      <c r="EH132" s="163"/>
      <c r="EI132" s="163"/>
      <c r="EJ132" s="163"/>
      <c r="EK132" s="163"/>
      <c r="EL132" s="163"/>
      <c r="EM132" s="163"/>
      <c r="EN132" s="163"/>
      <c r="EO132" s="163"/>
      <c r="EP132" s="163"/>
      <c r="EQ132" s="163"/>
      <c r="ER132" s="163"/>
      <c r="ES132" s="164"/>
      <c r="ET132" s="138"/>
      <c r="EU132" s="139"/>
      <c r="EV132" s="139"/>
      <c r="EW132" s="139"/>
      <c r="EX132" s="139"/>
      <c r="EY132" s="139"/>
      <c r="EZ132" s="139"/>
      <c r="FA132" s="139"/>
      <c r="FB132" s="139"/>
      <c r="FC132" s="139"/>
      <c r="FD132" s="139"/>
      <c r="FE132" s="139"/>
      <c r="FF132" s="139"/>
      <c r="FG132" s="139"/>
      <c r="FH132" s="139"/>
      <c r="FI132" s="139"/>
      <c r="FJ132" s="165"/>
    </row>
    <row r="133" spans="1:166" ht="23.25" customHeight="1">
      <c r="A133" s="121" t="s">
        <v>121</v>
      </c>
      <c r="B133" s="122"/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  <c r="W133" s="122"/>
      <c r="X133" s="122"/>
      <c r="Y133" s="122"/>
      <c r="Z133" s="122"/>
      <c r="AA133" s="122"/>
      <c r="AB133" s="122"/>
      <c r="AC133" s="122"/>
      <c r="AD133" s="122"/>
      <c r="AE133" s="122"/>
      <c r="AF133" s="122"/>
      <c r="AG133" s="122"/>
      <c r="AH133" s="122"/>
      <c r="AI133" s="122"/>
      <c r="AJ133" s="122"/>
      <c r="AK133" s="122"/>
      <c r="AL133" s="122"/>
      <c r="AM133" s="122"/>
      <c r="AN133" s="122"/>
      <c r="AO133" s="123"/>
      <c r="AP133" s="124" t="s">
        <v>60</v>
      </c>
      <c r="AQ133" s="125"/>
      <c r="AR133" s="125"/>
      <c r="AS133" s="125"/>
      <c r="AT133" s="125"/>
      <c r="AU133" s="125"/>
      <c r="AV133" s="173"/>
      <c r="AW133" s="173"/>
      <c r="AX133" s="173"/>
      <c r="AY133" s="173"/>
      <c r="AZ133" s="173"/>
      <c r="BA133" s="173"/>
      <c r="BB133" s="173"/>
      <c r="BC133" s="173"/>
      <c r="BD133" s="173"/>
      <c r="BE133" s="169"/>
      <c r="BF133" s="170"/>
      <c r="BG133" s="170"/>
      <c r="BH133" s="170"/>
      <c r="BI133" s="170"/>
      <c r="BJ133" s="170"/>
      <c r="BK133" s="171"/>
      <c r="BL133" s="137"/>
      <c r="BM133" s="137"/>
      <c r="BN133" s="137"/>
      <c r="BO133" s="137"/>
      <c r="BP133" s="137"/>
      <c r="BQ133" s="137"/>
      <c r="BR133" s="137"/>
      <c r="BS133" s="137"/>
      <c r="BT133" s="137"/>
      <c r="BU133" s="137"/>
      <c r="BV133" s="137"/>
      <c r="BW133" s="137"/>
      <c r="BX133" s="137"/>
      <c r="BY133" s="137"/>
      <c r="BZ133" s="137"/>
      <c r="CA133" s="137"/>
      <c r="CB133" s="137"/>
      <c r="CC133" s="137"/>
      <c r="CD133" s="137"/>
      <c r="CE133" s="137"/>
      <c r="CF133" s="181">
        <f>CH50</f>
        <v>14158727.140000002</v>
      </c>
      <c r="CG133" s="181"/>
      <c r="CH133" s="181"/>
      <c r="CI133" s="181"/>
      <c r="CJ133" s="181"/>
      <c r="CK133" s="181"/>
      <c r="CL133" s="181"/>
      <c r="CM133" s="181"/>
      <c r="CN133" s="181"/>
      <c r="CO133" s="181"/>
      <c r="CP133" s="181"/>
      <c r="CQ133" s="181"/>
      <c r="CR133" s="181"/>
      <c r="CS133" s="181"/>
      <c r="CT133" s="181"/>
      <c r="CU133" s="181"/>
      <c r="CV133" s="181"/>
      <c r="CW133" s="180"/>
      <c r="CX133" s="182"/>
      <c r="CY133" s="182"/>
      <c r="CZ133" s="182"/>
      <c r="DA133" s="182"/>
      <c r="DB133" s="182"/>
      <c r="DC133" s="182"/>
      <c r="DD133" s="182"/>
      <c r="DE133" s="182"/>
      <c r="DF133" s="182"/>
      <c r="DG133" s="182"/>
      <c r="DH133" s="182"/>
      <c r="DI133" s="182"/>
      <c r="DJ133" s="182"/>
      <c r="DK133" s="182"/>
      <c r="DL133" s="182"/>
      <c r="DM133" s="182"/>
      <c r="DN133" s="180"/>
      <c r="DO133" s="180"/>
      <c r="DP133" s="180"/>
      <c r="DQ133" s="180"/>
      <c r="DR133" s="180"/>
      <c r="DS133" s="180"/>
      <c r="DT133" s="180"/>
      <c r="DU133" s="180"/>
      <c r="DV133" s="180"/>
      <c r="DW133" s="180"/>
      <c r="DX133" s="180"/>
      <c r="DY133" s="180"/>
      <c r="DZ133" s="180"/>
      <c r="EA133" s="180"/>
      <c r="EB133" s="180"/>
      <c r="EC133" s="180"/>
      <c r="ED133" s="180"/>
      <c r="EE133" s="95">
        <f>CF133</f>
        <v>14158727.140000002</v>
      </c>
      <c r="EF133" s="95"/>
      <c r="EG133" s="95"/>
      <c r="EH133" s="95"/>
      <c r="EI133" s="95"/>
      <c r="EJ133" s="95"/>
      <c r="EK133" s="95"/>
      <c r="EL133" s="95"/>
      <c r="EM133" s="95"/>
      <c r="EN133" s="95"/>
      <c r="EO133" s="95"/>
      <c r="EP133" s="95"/>
      <c r="EQ133" s="95"/>
      <c r="ER133" s="95"/>
      <c r="ES133" s="95"/>
      <c r="ET133" s="137"/>
      <c r="EU133" s="137"/>
      <c r="EV133" s="137"/>
      <c r="EW133" s="137"/>
      <c r="EX133" s="137"/>
      <c r="EY133" s="137"/>
      <c r="EZ133" s="137"/>
      <c r="FA133" s="137"/>
      <c r="FB133" s="137"/>
      <c r="FC133" s="137"/>
      <c r="FD133" s="137"/>
      <c r="FE133" s="137"/>
      <c r="FF133" s="137"/>
      <c r="FG133" s="137"/>
      <c r="FH133" s="137"/>
      <c r="FI133" s="137"/>
      <c r="FJ133" s="160"/>
    </row>
    <row r="134" spans="1:166" ht="26.25" customHeight="1">
      <c r="A134" s="166" t="s">
        <v>126</v>
      </c>
      <c r="B134" s="167"/>
      <c r="C134" s="167"/>
      <c r="D134" s="167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8"/>
      <c r="AP134" s="127" t="s">
        <v>58</v>
      </c>
      <c r="AQ134" s="127"/>
      <c r="AR134" s="127"/>
      <c r="AS134" s="127"/>
      <c r="AT134" s="127"/>
      <c r="AU134" s="124"/>
      <c r="AV134" s="169"/>
      <c r="AW134" s="170"/>
      <c r="AX134" s="170"/>
      <c r="AY134" s="170"/>
      <c r="AZ134" s="170"/>
      <c r="BA134" s="170"/>
      <c r="BB134" s="170"/>
      <c r="BC134" s="170"/>
      <c r="BD134" s="170"/>
      <c r="BE134" s="170"/>
      <c r="BF134" s="170"/>
      <c r="BG134" s="170"/>
      <c r="BH134" s="170"/>
      <c r="BI134" s="170"/>
      <c r="BJ134" s="170"/>
      <c r="BK134" s="171"/>
      <c r="BL134" s="138"/>
      <c r="BM134" s="139"/>
      <c r="BN134" s="139"/>
      <c r="BO134" s="139"/>
      <c r="BP134" s="139"/>
      <c r="BQ134" s="139"/>
      <c r="BR134" s="139"/>
      <c r="BS134" s="139"/>
      <c r="BT134" s="139"/>
      <c r="BU134" s="139"/>
      <c r="BV134" s="139"/>
      <c r="BW134" s="139"/>
      <c r="BX134" s="139"/>
      <c r="BY134" s="139"/>
      <c r="BZ134" s="139"/>
      <c r="CA134" s="139"/>
      <c r="CB134" s="139"/>
      <c r="CC134" s="139"/>
      <c r="CD134" s="139"/>
      <c r="CE134" s="140"/>
      <c r="CF134" s="174">
        <f>CH50</f>
        <v>14158727.140000002</v>
      </c>
      <c r="CG134" s="175"/>
      <c r="CH134" s="175"/>
      <c r="CI134" s="175"/>
      <c r="CJ134" s="175"/>
      <c r="CK134" s="175"/>
      <c r="CL134" s="175"/>
      <c r="CM134" s="175"/>
      <c r="CN134" s="175"/>
      <c r="CO134" s="175"/>
      <c r="CP134" s="175"/>
      <c r="CQ134" s="175"/>
      <c r="CR134" s="175"/>
      <c r="CS134" s="175"/>
      <c r="CT134" s="175"/>
      <c r="CU134" s="175"/>
      <c r="CV134" s="176"/>
      <c r="CW134" s="177"/>
      <c r="CX134" s="178"/>
      <c r="CY134" s="178"/>
      <c r="CZ134" s="178"/>
      <c r="DA134" s="178"/>
      <c r="DB134" s="178"/>
      <c r="DC134" s="178"/>
      <c r="DD134" s="178"/>
      <c r="DE134" s="178"/>
      <c r="DF134" s="178"/>
      <c r="DG134" s="178"/>
      <c r="DH134" s="178"/>
      <c r="DI134" s="178"/>
      <c r="DJ134" s="178"/>
      <c r="DK134" s="178"/>
      <c r="DL134" s="178"/>
      <c r="DM134" s="179"/>
      <c r="DN134" s="180"/>
      <c r="DO134" s="182"/>
      <c r="DP134" s="182"/>
      <c r="DQ134" s="182"/>
      <c r="DR134" s="182"/>
      <c r="DS134" s="182"/>
      <c r="DT134" s="182"/>
      <c r="DU134" s="182"/>
      <c r="DV134" s="182"/>
      <c r="DW134" s="182"/>
      <c r="DX134" s="182"/>
      <c r="DY134" s="182"/>
      <c r="DZ134" s="182"/>
      <c r="EA134" s="182"/>
      <c r="EB134" s="182"/>
      <c r="EC134" s="182"/>
      <c r="ED134" s="182"/>
      <c r="EE134" s="91">
        <f>CF134</f>
        <v>14158727.140000002</v>
      </c>
      <c r="EF134" s="92"/>
      <c r="EG134" s="92"/>
      <c r="EH134" s="92"/>
      <c r="EI134" s="92"/>
      <c r="EJ134" s="92"/>
      <c r="EK134" s="92"/>
      <c r="EL134" s="92"/>
      <c r="EM134" s="92"/>
      <c r="EN134" s="92"/>
      <c r="EO134" s="92"/>
      <c r="EP134" s="92"/>
      <c r="EQ134" s="92"/>
      <c r="ER134" s="92"/>
      <c r="ES134" s="93"/>
      <c r="ET134" s="138"/>
      <c r="EU134" s="139"/>
      <c r="EV134" s="139"/>
      <c r="EW134" s="139"/>
      <c r="EX134" s="139"/>
      <c r="EY134" s="139"/>
      <c r="EZ134" s="139"/>
      <c r="FA134" s="139"/>
      <c r="FB134" s="139"/>
      <c r="FC134" s="139"/>
      <c r="FD134" s="139"/>
      <c r="FE134" s="139"/>
      <c r="FF134" s="139"/>
      <c r="FG134" s="139"/>
      <c r="FH134" s="139"/>
      <c r="FI134" s="139"/>
      <c r="FJ134" s="165"/>
    </row>
    <row r="135" spans="1:166" ht="25.5" customHeight="1">
      <c r="A135" s="166" t="s">
        <v>127</v>
      </c>
      <c r="B135" s="167"/>
      <c r="C135" s="167"/>
      <c r="D135" s="167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8"/>
      <c r="AP135" s="124" t="s">
        <v>122</v>
      </c>
      <c r="AQ135" s="125"/>
      <c r="AR135" s="125"/>
      <c r="AS135" s="125"/>
      <c r="AT135" s="125"/>
      <c r="AU135" s="125"/>
      <c r="AV135" s="173"/>
      <c r="AW135" s="173"/>
      <c r="AX135" s="173"/>
      <c r="AY135" s="173"/>
      <c r="AZ135" s="173"/>
      <c r="BA135" s="173"/>
      <c r="BB135" s="173"/>
      <c r="BC135" s="173"/>
      <c r="BD135" s="173"/>
      <c r="BE135" s="169"/>
      <c r="BF135" s="170"/>
      <c r="BG135" s="170"/>
      <c r="BH135" s="170"/>
      <c r="BI135" s="170"/>
      <c r="BJ135" s="170"/>
      <c r="BK135" s="171"/>
      <c r="BL135" s="137"/>
      <c r="BM135" s="137"/>
      <c r="BN135" s="137"/>
      <c r="BO135" s="137"/>
      <c r="BP135" s="137"/>
      <c r="BQ135" s="137"/>
      <c r="BR135" s="137"/>
      <c r="BS135" s="137"/>
      <c r="BT135" s="137"/>
      <c r="BU135" s="137"/>
      <c r="BV135" s="137"/>
      <c r="BW135" s="137"/>
      <c r="BX135" s="137"/>
      <c r="BY135" s="137"/>
      <c r="BZ135" s="137"/>
      <c r="CA135" s="137"/>
      <c r="CB135" s="137"/>
      <c r="CC135" s="137"/>
      <c r="CD135" s="137"/>
      <c r="CE135" s="137"/>
      <c r="CF135" s="181"/>
      <c r="CG135" s="181"/>
      <c r="CH135" s="181"/>
      <c r="CI135" s="181"/>
      <c r="CJ135" s="181"/>
      <c r="CK135" s="181"/>
      <c r="CL135" s="181"/>
      <c r="CM135" s="181"/>
      <c r="CN135" s="181"/>
      <c r="CO135" s="181"/>
      <c r="CP135" s="181"/>
      <c r="CQ135" s="181"/>
      <c r="CR135" s="181"/>
      <c r="CS135" s="181"/>
      <c r="CT135" s="181"/>
      <c r="CU135" s="181"/>
      <c r="CV135" s="181"/>
      <c r="CW135" s="180"/>
      <c r="CX135" s="180"/>
      <c r="CY135" s="180"/>
      <c r="CZ135" s="180"/>
      <c r="DA135" s="180"/>
      <c r="DB135" s="180"/>
      <c r="DC135" s="180"/>
      <c r="DD135" s="180"/>
      <c r="DE135" s="180"/>
      <c r="DF135" s="180"/>
      <c r="DG135" s="180"/>
      <c r="DH135" s="180"/>
      <c r="DI135" s="180"/>
      <c r="DJ135" s="180"/>
      <c r="DK135" s="180"/>
      <c r="DL135" s="180"/>
      <c r="DM135" s="180"/>
      <c r="DN135" s="180"/>
      <c r="DO135" s="180"/>
      <c r="DP135" s="180"/>
      <c r="DQ135" s="180"/>
      <c r="DR135" s="180"/>
      <c r="DS135" s="180"/>
      <c r="DT135" s="180"/>
      <c r="DU135" s="180"/>
      <c r="DV135" s="180"/>
      <c r="DW135" s="180"/>
      <c r="DX135" s="180"/>
      <c r="DY135" s="180"/>
      <c r="DZ135" s="180"/>
      <c r="EA135" s="180"/>
      <c r="EB135" s="180"/>
      <c r="EC135" s="180"/>
      <c r="ED135" s="180"/>
      <c r="EE135" s="95"/>
      <c r="EF135" s="95"/>
      <c r="EG135" s="95"/>
      <c r="EH135" s="95"/>
      <c r="EI135" s="95"/>
      <c r="EJ135" s="95"/>
      <c r="EK135" s="95"/>
      <c r="EL135" s="95"/>
      <c r="EM135" s="95"/>
      <c r="EN135" s="95"/>
      <c r="EO135" s="95"/>
      <c r="EP135" s="95"/>
      <c r="EQ135" s="95"/>
      <c r="ER135" s="95"/>
      <c r="ES135" s="95"/>
      <c r="ET135" s="137"/>
      <c r="EU135" s="137"/>
      <c r="EV135" s="137"/>
      <c r="EW135" s="137"/>
      <c r="EX135" s="137"/>
      <c r="EY135" s="137"/>
      <c r="EZ135" s="137"/>
      <c r="FA135" s="137"/>
      <c r="FB135" s="137"/>
      <c r="FC135" s="137"/>
      <c r="FD135" s="137"/>
      <c r="FE135" s="137"/>
      <c r="FF135" s="137"/>
      <c r="FG135" s="137"/>
      <c r="FH135" s="137"/>
      <c r="FI135" s="137"/>
      <c r="FJ135" s="160"/>
    </row>
    <row r="136" spans="1:166" ht="26.25" customHeight="1">
      <c r="A136" s="166" t="s">
        <v>130</v>
      </c>
      <c r="B136" s="167"/>
      <c r="C136" s="167"/>
      <c r="D136" s="167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8"/>
      <c r="AP136" s="127" t="s">
        <v>123</v>
      </c>
      <c r="AQ136" s="127"/>
      <c r="AR136" s="127"/>
      <c r="AS136" s="127"/>
      <c r="AT136" s="127"/>
      <c r="AU136" s="124"/>
      <c r="AV136" s="169"/>
      <c r="AW136" s="170"/>
      <c r="AX136" s="170"/>
      <c r="AY136" s="170"/>
      <c r="AZ136" s="170"/>
      <c r="BA136" s="170"/>
      <c r="BB136" s="170"/>
      <c r="BC136" s="170"/>
      <c r="BD136" s="170"/>
      <c r="BE136" s="170"/>
      <c r="BF136" s="170"/>
      <c r="BG136" s="170"/>
      <c r="BH136" s="170"/>
      <c r="BI136" s="170"/>
      <c r="BJ136" s="170"/>
      <c r="BK136" s="171"/>
      <c r="BL136" s="138"/>
      <c r="BM136" s="139"/>
      <c r="BN136" s="139"/>
      <c r="BO136" s="139"/>
      <c r="BP136" s="139"/>
      <c r="BQ136" s="139"/>
      <c r="BR136" s="139"/>
      <c r="BS136" s="139"/>
      <c r="BT136" s="139"/>
      <c r="BU136" s="139"/>
      <c r="BV136" s="139"/>
      <c r="BW136" s="139"/>
      <c r="BX136" s="139"/>
      <c r="BY136" s="139"/>
      <c r="BZ136" s="139"/>
      <c r="CA136" s="139"/>
      <c r="CB136" s="139"/>
      <c r="CC136" s="139"/>
      <c r="CD136" s="139"/>
      <c r="CE136" s="140"/>
      <c r="CF136" s="174">
        <f>CH50</f>
        <v>14158727.140000002</v>
      </c>
      <c r="CG136" s="175"/>
      <c r="CH136" s="175"/>
      <c r="CI136" s="175"/>
      <c r="CJ136" s="175"/>
      <c r="CK136" s="175"/>
      <c r="CL136" s="175"/>
      <c r="CM136" s="175"/>
      <c r="CN136" s="175"/>
      <c r="CO136" s="175"/>
      <c r="CP136" s="175"/>
      <c r="CQ136" s="175"/>
      <c r="CR136" s="175"/>
      <c r="CS136" s="175"/>
      <c r="CT136" s="175"/>
      <c r="CU136" s="175"/>
      <c r="CV136" s="176"/>
      <c r="CW136" s="177"/>
      <c r="CX136" s="178"/>
      <c r="CY136" s="178"/>
      <c r="CZ136" s="178"/>
      <c r="DA136" s="178"/>
      <c r="DB136" s="178"/>
      <c r="DC136" s="178"/>
      <c r="DD136" s="178"/>
      <c r="DE136" s="178"/>
      <c r="DF136" s="178"/>
      <c r="DG136" s="178"/>
      <c r="DH136" s="178"/>
      <c r="DI136" s="178"/>
      <c r="DJ136" s="178"/>
      <c r="DK136" s="178"/>
      <c r="DL136" s="178"/>
      <c r="DM136" s="179"/>
      <c r="DN136" s="177"/>
      <c r="DO136" s="178"/>
      <c r="DP136" s="178"/>
      <c r="DQ136" s="178"/>
      <c r="DR136" s="178"/>
      <c r="DS136" s="178"/>
      <c r="DT136" s="178"/>
      <c r="DU136" s="178"/>
      <c r="DV136" s="178"/>
      <c r="DW136" s="178"/>
      <c r="DX136" s="178"/>
      <c r="DY136" s="178"/>
      <c r="DZ136" s="178"/>
      <c r="EA136" s="178"/>
      <c r="EB136" s="178"/>
      <c r="EC136" s="178"/>
      <c r="ED136" s="179"/>
      <c r="EE136" s="91">
        <f>CF136</f>
        <v>14158727.140000002</v>
      </c>
      <c r="EF136" s="92"/>
      <c r="EG136" s="92"/>
      <c r="EH136" s="92"/>
      <c r="EI136" s="92"/>
      <c r="EJ136" s="92"/>
      <c r="EK136" s="92"/>
      <c r="EL136" s="92"/>
      <c r="EM136" s="92"/>
      <c r="EN136" s="92"/>
      <c r="EO136" s="92"/>
      <c r="EP136" s="92"/>
      <c r="EQ136" s="92"/>
      <c r="ER136" s="92"/>
      <c r="ES136" s="93"/>
      <c r="ET136" s="138"/>
      <c r="EU136" s="139"/>
      <c r="EV136" s="139"/>
      <c r="EW136" s="139"/>
      <c r="EX136" s="139"/>
      <c r="EY136" s="139"/>
      <c r="EZ136" s="139"/>
      <c r="FA136" s="139"/>
      <c r="FB136" s="139"/>
      <c r="FC136" s="139"/>
      <c r="FD136" s="139"/>
      <c r="FE136" s="139"/>
      <c r="FF136" s="139"/>
      <c r="FG136" s="139"/>
      <c r="FH136" s="139"/>
      <c r="FI136" s="139"/>
      <c r="FJ136" s="165"/>
    </row>
    <row r="137" spans="1:166" ht="15" customHeight="1">
      <c r="A137" s="172" t="s">
        <v>120</v>
      </c>
      <c r="B137" s="167"/>
      <c r="C137" s="167"/>
      <c r="D137" s="167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8"/>
      <c r="AP137" s="124" t="s">
        <v>59</v>
      </c>
      <c r="AQ137" s="125"/>
      <c r="AR137" s="125"/>
      <c r="AS137" s="125"/>
      <c r="AT137" s="125"/>
      <c r="AU137" s="125"/>
      <c r="AV137" s="173"/>
      <c r="AW137" s="173"/>
      <c r="AX137" s="173"/>
      <c r="AY137" s="173"/>
      <c r="AZ137" s="173"/>
      <c r="BA137" s="173"/>
      <c r="BB137" s="173"/>
      <c r="BC137" s="173"/>
      <c r="BD137" s="173"/>
      <c r="BE137" s="169"/>
      <c r="BF137" s="170"/>
      <c r="BG137" s="170"/>
      <c r="BH137" s="170"/>
      <c r="BI137" s="170"/>
      <c r="BJ137" s="170"/>
      <c r="BK137" s="171"/>
      <c r="BL137" s="137"/>
      <c r="BM137" s="137"/>
      <c r="BN137" s="137"/>
      <c r="BO137" s="137"/>
      <c r="BP137" s="137"/>
      <c r="BQ137" s="137"/>
      <c r="BR137" s="137"/>
      <c r="BS137" s="137"/>
      <c r="BT137" s="137"/>
      <c r="BU137" s="137"/>
      <c r="BV137" s="137"/>
      <c r="BW137" s="137"/>
      <c r="BX137" s="137"/>
      <c r="BY137" s="137"/>
      <c r="BZ137" s="137"/>
      <c r="CA137" s="137"/>
      <c r="CB137" s="137"/>
      <c r="CC137" s="137"/>
      <c r="CD137" s="137"/>
      <c r="CE137" s="137"/>
      <c r="CF137" s="142"/>
      <c r="CG137" s="143"/>
      <c r="CH137" s="143"/>
      <c r="CI137" s="143"/>
      <c r="CJ137" s="143"/>
      <c r="CK137" s="143"/>
      <c r="CL137" s="143"/>
      <c r="CM137" s="143"/>
      <c r="CN137" s="143"/>
      <c r="CO137" s="143"/>
      <c r="CP137" s="143"/>
      <c r="CQ137" s="143"/>
      <c r="CR137" s="143"/>
      <c r="CS137" s="143"/>
      <c r="CT137" s="143"/>
      <c r="CU137" s="143"/>
      <c r="CV137" s="144"/>
      <c r="CW137" s="161"/>
      <c r="CX137" s="161"/>
      <c r="CY137" s="161"/>
      <c r="CZ137" s="161"/>
      <c r="DA137" s="161"/>
      <c r="DB137" s="161"/>
      <c r="DC137" s="161"/>
      <c r="DD137" s="161"/>
      <c r="DE137" s="161"/>
      <c r="DF137" s="161"/>
      <c r="DG137" s="161"/>
      <c r="DH137" s="161"/>
      <c r="DI137" s="161"/>
      <c r="DJ137" s="161"/>
      <c r="DK137" s="161"/>
      <c r="DL137" s="161"/>
      <c r="DM137" s="161"/>
      <c r="DN137" s="161"/>
      <c r="DO137" s="161"/>
      <c r="DP137" s="161"/>
      <c r="DQ137" s="161"/>
      <c r="DR137" s="161"/>
      <c r="DS137" s="161"/>
      <c r="DT137" s="161"/>
      <c r="DU137" s="161"/>
      <c r="DV137" s="161"/>
      <c r="DW137" s="161"/>
      <c r="DX137" s="161"/>
      <c r="DY137" s="161"/>
      <c r="DZ137" s="161"/>
      <c r="EA137" s="161"/>
      <c r="EB137" s="161"/>
      <c r="EC137" s="161"/>
      <c r="ED137" s="161"/>
      <c r="EE137" s="159"/>
      <c r="EF137" s="159"/>
      <c r="EG137" s="159"/>
      <c r="EH137" s="159"/>
      <c r="EI137" s="159"/>
      <c r="EJ137" s="159"/>
      <c r="EK137" s="159"/>
      <c r="EL137" s="159"/>
      <c r="EM137" s="159"/>
      <c r="EN137" s="159"/>
      <c r="EO137" s="159"/>
      <c r="EP137" s="159"/>
      <c r="EQ137" s="159"/>
      <c r="ER137" s="159"/>
      <c r="ES137" s="159"/>
      <c r="ET137" s="137"/>
      <c r="EU137" s="137"/>
      <c r="EV137" s="137"/>
      <c r="EW137" s="137"/>
      <c r="EX137" s="137"/>
      <c r="EY137" s="137"/>
      <c r="EZ137" s="137"/>
      <c r="FA137" s="137"/>
      <c r="FB137" s="137"/>
      <c r="FC137" s="137"/>
      <c r="FD137" s="137"/>
      <c r="FE137" s="137"/>
      <c r="FF137" s="137"/>
      <c r="FG137" s="137"/>
      <c r="FH137" s="137"/>
      <c r="FI137" s="137"/>
      <c r="FJ137" s="160"/>
    </row>
    <row r="138" spans="1:166" ht="24" customHeight="1">
      <c r="A138" s="166" t="s">
        <v>128</v>
      </c>
      <c r="B138" s="167"/>
      <c r="C138" s="167"/>
      <c r="D138" s="167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8"/>
      <c r="AP138" s="127" t="s">
        <v>124</v>
      </c>
      <c r="AQ138" s="127"/>
      <c r="AR138" s="127"/>
      <c r="AS138" s="127"/>
      <c r="AT138" s="127"/>
      <c r="AU138" s="124"/>
      <c r="AV138" s="169"/>
      <c r="AW138" s="170"/>
      <c r="AX138" s="170"/>
      <c r="AY138" s="170"/>
      <c r="AZ138" s="170"/>
      <c r="BA138" s="170"/>
      <c r="BB138" s="170"/>
      <c r="BC138" s="170"/>
      <c r="BD138" s="170"/>
      <c r="BE138" s="170"/>
      <c r="BF138" s="170"/>
      <c r="BG138" s="170"/>
      <c r="BH138" s="170"/>
      <c r="BI138" s="170"/>
      <c r="BJ138" s="170"/>
      <c r="BK138" s="171"/>
      <c r="BL138" s="138"/>
      <c r="BM138" s="139"/>
      <c r="BN138" s="139"/>
      <c r="BO138" s="139"/>
      <c r="BP138" s="139"/>
      <c r="BQ138" s="139"/>
      <c r="BR138" s="139"/>
      <c r="BS138" s="139"/>
      <c r="BT138" s="139"/>
      <c r="BU138" s="139"/>
      <c r="BV138" s="139"/>
      <c r="BW138" s="139"/>
      <c r="BX138" s="139"/>
      <c r="BY138" s="139"/>
      <c r="BZ138" s="139"/>
      <c r="CA138" s="139"/>
      <c r="CB138" s="139"/>
      <c r="CC138" s="139"/>
      <c r="CD138" s="139"/>
      <c r="CE138" s="140"/>
      <c r="CF138" s="142"/>
      <c r="CG138" s="143"/>
      <c r="CH138" s="143"/>
      <c r="CI138" s="143"/>
      <c r="CJ138" s="143"/>
      <c r="CK138" s="143"/>
      <c r="CL138" s="143"/>
      <c r="CM138" s="143"/>
      <c r="CN138" s="143"/>
      <c r="CO138" s="143"/>
      <c r="CP138" s="143"/>
      <c r="CQ138" s="143"/>
      <c r="CR138" s="143"/>
      <c r="CS138" s="143"/>
      <c r="CT138" s="143"/>
      <c r="CU138" s="143"/>
      <c r="CV138" s="144"/>
      <c r="CW138" s="145"/>
      <c r="CX138" s="146"/>
      <c r="CY138" s="146"/>
      <c r="CZ138" s="146"/>
      <c r="DA138" s="146"/>
      <c r="DB138" s="146"/>
      <c r="DC138" s="146"/>
      <c r="DD138" s="146"/>
      <c r="DE138" s="146"/>
      <c r="DF138" s="146"/>
      <c r="DG138" s="146"/>
      <c r="DH138" s="146"/>
      <c r="DI138" s="146"/>
      <c r="DJ138" s="146"/>
      <c r="DK138" s="146"/>
      <c r="DL138" s="146"/>
      <c r="DM138" s="147"/>
      <c r="DN138" s="145"/>
      <c r="DO138" s="146"/>
      <c r="DP138" s="146"/>
      <c r="DQ138" s="146"/>
      <c r="DR138" s="146"/>
      <c r="DS138" s="146"/>
      <c r="DT138" s="146"/>
      <c r="DU138" s="146"/>
      <c r="DV138" s="146"/>
      <c r="DW138" s="146"/>
      <c r="DX138" s="146"/>
      <c r="DY138" s="146"/>
      <c r="DZ138" s="146"/>
      <c r="EA138" s="146"/>
      <c r="EB138" s="146"/>
      <c r="EC138" s="146"/>
      <c r="ED138" s="147"/>
      <c r="EE138" s="162"/>
      <c r="EF138" s="163"/>
      <c r="EG138" s="163"/>
      <c r="EH138" s="163"/>
      <c r="EI138" s="163"/>
      <c r="EJ138" s="163"/>
      <c r="EK138" s="163"/>
      <c r="EL138" s="163"/>
      <c r="EM138" s="163"/>
      <c r="EN138" s="163"/>
      <c r="EO138" s="163"/>
      <c r="EP138" s="163"/>
      <c r="EQ138" s="163"/>
      <c r="ER138" s="163"/>
      <c r="ES138" s="164"/>
      <c r="ET138" s="138"/>
      <c r="EU138" s="139"/>
      <c r="EV138" s="139"/>
      <c r="EW138" s="139"/>
      <c r="EX138" s="139"/>
      <c r="EY138" s="139"/>
      <c r="EZ138" s="139"/>
      <c r="FA138" s="139"/>
      <c r="FB138" s="139"/>
      <c r="FC138" s="139"/>
      <c r="FD138" s="139"/>
      <c r="FE138" s="139"/>
      <c r="FF138" s="139"/>
      <c r="FG138" s="139"/>
      <c r="FH138" s="139"/>
      <c r="FI138" s="139"/>
      <c r="FJ138" s="165"/>
    </row>
    <row r="139" spans="1:166" ht="25.5" customHeight="1">
      <c r="A139" s="130" t="s">
        <v>129</v>
      </c>
      <c r="B139" s="131"/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  <c r="R139" s="131"/>
      <c r="S139" s="131"/>
      <c r="T139" s="131"/>
      <c r="U139" s="131"/>
      <c r="V139" s="131"/>
      <c r="W139" s="131"/>
      <c r="X139" s="131"/>
      <c r="Y139" s="131"/>
      <c r="Z139" s="131"/>
      <c r="AA139" s="131"/>
      <c r="AB139" s="131"/>
      <c r="AC139" s="131"/>
      <c r="AD139" s="131"/>
      <c r="AE139" s="131"/>
      <c r="AF139" s="131"/>
      <c r="AG139" s="131"/>
      <c r="AH139" s="131"/>
      <c r="AI139" s="131"/>
      <c r="AJ139" s="131"/>
      <c r="AK139" s="131"/>
      <c r="AL139" s="131"/>
      <c r="AM139" s="131"/>
      <c r="AN139" s="131"/>
      <c r="AO139" s="132"/>
      <c r="AP139" s="124" t="s">
        <v>125</v>
      </c>
      <c r="AQ139" s="125"/>
      <c r="AR139" s="125"/>
      <c r="AS139" s="125"/>
      <c r="AT139" s="125"/>
      <c r="AU139" s="125"/>
      <c r="AV139" s="133"/>
      <c r="AW139" s="133"/>
      <c r="AX139" s="133"/>
      <c r="AY139" s="133"/>
      <c r="AZ139" s="133"/>
      <c r="BA139" s="133"/>
      <c r="BB139" s="133"/>
      <c r="BC139" s="133"/>
      <c r="BD139" s="133"/>
      <c r="BE139" s="134"/>
      <c r="BF139" s="135"/>
      <c r="BG139" s="135"/>
      <c r="BH139" s="135"/>
      <c r="BI139" s="135"/>
      <c r="BJ139" s="135"/>
      <c r="BK139" s="136"/>
      <c r="BL139" s="137"/>
      <c r="BM139" s="137"/>
      <c r="BN139" s="137"/>
      <c r="BO139" s="137"/>
      <c r="BP139" s="137"/>
      <c r="BQ139" s="137"/>
      <c r="BR139" s="137"/>
      <c r="BS139" s="137"/>
      <c r="BT139" s="137"/>
      <c r="BU139" s="137"/>
      <c r="BV139" s="137"/>
      <c r="BW139" s="137"/>
      <c r="BX139" s="137"/>
      <c r="BY139" s="137"/>
      <c r="BZ139" s="137"/>
      <c r="CA139" s="137"/>
      <c r="CB139" s="137"/>
      <c r="CC139" s="137"/>
      <c r="CD139" s="137"/>
      <c r="CE139" s="137"/>
      <c r="CF139" s="142"/>
      <c r="CG139" s="143"/>
      <c r="CH139" s="143"/>
      <c r="CI139" s="143"/>
      <c r="CJ139" s="143"/>
      <c r="CK139" s="143"/>
      <c r="CL139" s="143"/>
      <c r="CM139" s="143"/>
      <c r="CN139" s="143"/>
      <c r="CO139" s="143"/>
      <c r="CP139" s="143"/>
      <c r="CQ139" s="143"/>
      <c r="CR139" s="143"/>
      <c r="CS139" s="143"/>
      <c r="CT139" s="143"/>
      <c r="CU139" s="143"/>
      <c r="CV139" s="144"/>
      <c r="CW139" s="161"/>
      <c r="CX139" s="161"/>
      <c r="CY139" s="161"/>
      <c r="CZ139" s="161"/>
      <c r="DA139" s="161"/>
      <c r="DB139" s="161"/>
      <c r="DC139" s="161"/>
      <c r="DD139" s="161"/>
      <c r="DE139" s="161"/>
      <c r="DF139" s="161"/>
      <c r="DG139" s="161"/>
      <c r="DH139" s="161"/>
      <c r="DI139" s="161"/>
      <c r="DJ139" s="161"/>
      <c r="DK139" s="161"/>
      <c r="DL139" s="161"/>
      <c r="DM139" s="161"/>
      <c r="DN139" s="161"/>
      <c r="DO139" s="161"/>
      <c r="DP139" s="161"/>
      <c r="DQ139" s="161"/>
      <c r="DR139" s="161"/>
      <c r="DS139" s="161"/>
      <c r="DT139" s="161"/>
      <c r="DU139" s="161"/>
      <c r="DV139" s="161"/>
      <c r="DW139" s="161"/>
      <c r="DX139" s="161"/>
      <c r="DY139" s="161"/>
      <c r="DZ139" s="161"/>
      <c r="EA139" s="161"/>
      <c r="EB139" s="161"/>
      <c r="EC139" s="161"/>
      <c r="ED139" s="161"/>
      <c r="EE139" s="159"/>
      <c r="EF139" s="159"/>
      <c r="EG139" s="159"/>
      <c r="EH139" s="159"/>
      <c r="EI139" s="159"/>
      <c r="EJ139" s="159"/>
      <c r="EK139" s="159"/>
      <c r="EL139" s="159"/>
      <c r="EM139" s="159"/>
      <c r="EN139" s="159"/>
      <c r="EO139" s="159"/>
      <c r="EP139" s="159"/>
      <c r="EQ139" s="159"/>
      <c r="ER139" s="159"/>
      <c r="ES139" s="159"/>
      <c r="ET139" s="137"/>
      <c r="EU139" s="137"/>
      <c r="EV139" s="137"/>
      <c r="EW139" s="137"/>
      <c r="EX139" s="137"/>
      <c r="EY139" s="137"/>
      <c r="EZ139" s="137"/>
      <c r="FA139" s="137"/>
      <c r="FB139" s="137"/>
      <c r="FC139" s="137"/>
      <c r="FD139" s="137"/>
      <c r="FE139" s="137"/>
      <c r="FF139" s="137"/>
      <c r="FG139" s="137"/>
      <c r="FH139" s="137"/>
      <c r="FI139" s="137"/>
      <c r="FJ139" s="160"/>
    </row>
    <row r="140" spans="1:166" ht="6" customHeight="1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  <c r="BF140" s="58"/>
      <c r="BG140" s="58"/>
      <c r="BH140" s="58"/>
      <c r="BI140" s="58"/>
      <c r="BJ140" s="58"/>
      <c r="BK140" s="58"/>
      <c r="BL140" s="46"/>
      <c r="BM140" s="46"/>
      <c r="BN140" s="46"/>
      <c r="BO140" s="46"/>
      <c r="BP140" s="46"/>
      <c r="BQ140" s="46"/>
      <c r="BR140" s="46"/>
      <c r="BS140" s="46"/>
      <c r="BT140" s="46"/>
      <c r="BU140" s="46"/>
      <c r="BV140" s="46"/>
      <c r="BW140" s="46"/>
      <c r="BX140" s="46"/>
      <c r="BY140" s="46"/>
      <c r="BZ140" s="46"/>
      <c r="CA140" s="46"/>
      <c r="CB140" s="46"/>
      <c r="CC140" s="46"/>
      <c r="CD140" s="46"/>
      <c r="CE140" s="46"/>
      <c r="CF140" s="46"/>
      <c r="CG140" s="46"/>
      <c r="CH140" s="46"/>
      <c r="CI140" s="46"/>
      <c r="CJ140" s="46"/>
      <c r="CK140" s="46"/>
      <c r="CL140" s="46"/>
      <c r="CM140" s="46"/>
      <c r="CN140" s="46"/>
      <c r="CO140" s="46"/>
      <c r="CP140" s="46"/>
      <c r="CQ140" s="46"/>
      <c r="CR140" s="46"/>
      <c r="CS140" s="46"/>
      <c r="CT140" s="46"/>
      <c r="CU140" s="46"/>
      <c r="CV140" s="46"/>
      <c r="CW140" s="46"/>
      <c r="CX140" s="46"/>
      <c r="CY140" s="46"/>
      <c r="CZ140" s="46"/>
      <c r="DA140" s="46"/>
      <c r="DB140" s="46"/>
      <c r="DC140" s="46"/>
      <c r="DD140" s="46"/>
      <c r="DE140" s="46"/>
      <c r="DF140" s="46"/>
      <c r="DG140" s="46"/>
      <c r="DH140" s="46"/>
      <c r="DI140" s="46"/>
      <c r="DJ140" s="46"/>
      <c r="DK140" s="46"/>
      <c r="DL140" s="46"/>
      <c r="DM140" s="46"/>
      <c r="DN140" s="46"/>
      <c r="DO140" s="46"/>
      <c r="DP140" s="46"/>
      <c r="DQ140" s="46"/>
      <c r="DR140" s="46"/>
      <c r="DS140" s="46"/>
      <c r="DT140" s="46"/>
      <c r="DU140" s="46"/>
      <c r="DV140" s="46"/>
      <c r="DW140" s="46"/>
      <c r="DX140" s="46"/>
      <c r="DY140" s="46"/>
      <c r="DZ140" s="46"/>
      <c r="EA140" s="46"/>
      <c r="EB140" s="46"/>
      <c r="EC140" s="46"/>
      <c r="ED140" s="46"/>
      <c r="EE140" s="46"/>
      <c r="EF140" s="46"/>
      <c r="EG140" s="46"/>
      <c r="EH140" s="46"/>
      <c r="EI140" s="46"/>
      <c r="EJ140" s="46"/>
      <c r="EK140" s="46"/>
      <c r="EL140" s="46"/>
      <c r="EM140" s="46"/>
      <c r="EN140" s="46"/>
      <c r="EO140" s="46"/>
      <c r="EP140" s="46"/>
      <c r="EQ140" s="46"/>
      <c r="ER140" s="46"/>
      <c r="ES140" s="46"/>
      <c r="ET140" s="46"/>
      <c r="EU140" s="46"/>
      <c r="EV140" s="46"/>
      <c r="EW140" s="46"/>
      <c r="EX140" s="46"/>
      <c r="EY140" s="46"/>
      <c r="EZ140" s="46"/>
      <c r="FA140" s="46"/>
      <c r="FB140" s="46"/>
      <c r="FC140" s="46"/>
      <c r="FD140" s="46"/>
      <c r="FE140" s="46"/>
      <c r="FF140" s="46"/>
      <c r="FG140" s="46"/>
      <c r="FH140" s="46"/>
      <c r="FI140" s="46"/>
      <c r="FJ140" s="46"/>
    </row>
    <row r="141" spans="1:166" ht="5.25" customHeight="1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  <c r="BP141" s="46"/>
      <c r="BQ141" s="46"/>
      <c r="BR141" s="46"/>
      <c r="BS141" s="46"/>
      <c r="BT141" s="46"/>
      <c r="BU141" s="46"/>
      <c r="BV141" s="46"/>
      <c r="BW141" s="46"/>
      <c r="BX141" s="46"/>
      <c r="BY141" s="46"/>
      <c r="BZ141" s="46"/>
      <c r="CA141" s="46"/>
      <c r="CB141" s="46"/>
      <c r="CC141" s="46"/>
      <c r="CD141" s="46"/>
      <c r="CE141" s="46"/>
      <c r="CF141" s="46"/>
      <c r="CG141" s="46"/>
      <c r="CH141" s="46"/>
      <c r="CI141" s="46"/>
      <c r="CJ141" s="46"/>
      <c r="CK141" s="46"/>
      <c r="CL141" s="46"/>
      <c r="CM141" s="46"/>
      <c r="CN141" s="46"/>
      <c r="CO141" s="46"/>
      <c r="CP141" s="46"/>
      <c r="CQ141" s="46"/>
      <c r="CR141" s="46"/>
      <c r="CS141" s="46"/>
      <c r="CT141" s="46"/>
      <c r="CU141" s="46"/>
      <c r="CV141" s="46"/>
      <c r="CW141" s="46"/>
      <c r="CX141" s="46"/>
      <c r="CY141" s="46"/>
      <c r="CZ141" s="46"/>
      <c r="DA141" s="46"/>
      <c r="DB141" s="46"/>
      <c r="DC141" s="46"/>
      <c r="DD141" s="46"/>
      <c r="DE141" s="46"/>
      <c r="DF141" s="46"/>
      <c r="DG141" s="46"/>
      <c r="DH141" s="46"/>
      <c r="DI141" s="46"/>
      <c r="DJ141" s="46"/>
      <c r="DK141" s="46"/>
      <c r="DL141" s="46"/>
      <c r="DM141" s="46"/>
      <c r="DN141" s="46"/>
      <c r="DO141" s="46"/>
      <c r="DP141" s="46"/>
      <c r="DQ141" s="46"/>
      <c r="DR141" s="46"/>
      <c r="DS141" s="46"/>
      <c r="DT141" s="46"/>
      <c r="DU141" s="46"/>
      <c r="DV141" s="46"/>
      <c r="DW141" s="46"/>
      <c r="DX141" s="46"/>
      <c r="DY141" s="46"/>
      <c r="DZ141" s="46"/>
      <c r="EA141" s="46"/>
      <c r="EB141" s="46"/>
      <c r="EC141" s="46"/>
      <c r="ED141" s="46"/>
      <c r="EE141" s="46"/>
      <c r="EF141" s="46"/>
      <c r="EG141" s="46"/>
      <c r="EH141" s="46"/>
      <c r="EI141" s="46"/>
      <c r="EJ141" s="46"/>
      <c r="EK141" s="46"/>
      <c r="EL141" s="46"/>
      <c r="EM141" s="46"/>
      <c r="EN141" s="46"/>
      <c r="EO141" s="46"/>
      <c r="EP141" s="46"/>
      <c r="EQ141" s="46"/>
      <c r="ER141" s="46"/>
      <c r="ES141" s="46"/>
      <c r="ET141" s="46"/>
      <c r="EU141" s="46"/>
      <c r="EV141" s="46"/>
      <c r="EW141" s="46"/>
      <c r="EX141" s="46"/>
      <c r="EY141" s="46"/>
      <c r="EZ141" s="46"/>
      <c r="FA141" s="46"/>
      <c r="FB141" s="46"/>
      <c r="FC141" s="46"/>
      <c r="FD141" s="46"/>
      <c r="FE141" s="46"/>
      <c r="FF141" s="46"/>
      <c r="FG141" s="46"/>
      <c r="FH141" s="46"/>
      <c r="FI141" s="46"/>
      <c r="FJ141" s="46"/>
    </row>
    <row r="142" spans="1:166" ht="12.75">
      <c r="A142" s="128" t="s">
        <v>3</v>
      </c>
      <c r="B142" s="129"/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  <c r="U142" s="129"/>
      <c r="V142" s="129"/>
      <c r="W142" s="129"/>
      <c r="X142" s="129"/>
      <c r="Y142" s="129"/>
      <c r="Z142" s="129"/>
      <c r="AA142" s="129"/>
      <c r="AB142" s="129"/>
      <c r="AC142" s="129"/>
      <c r="AD142" s="129"/>
      <c r="AE142" s="129"/>
      <c r="AF142" s="46"/>
      <c r="AG142" s="46"/>
      <c r="AH142" s="141" t="s">
        <v>159</v>
      </c>
      <c r="AI142" s="141"/>
      <c r="AJ142" s="141"/>
      <c r="AK142" s="141"/>
      <c r="AL142" s="141"/>
      <c r="AM142" s="141"/>
      <c r="AN142" s="141"/>
      <c r="AO142" s="141"/>
      <c r="AP142" s="141"/>
      <c r="AQ142" s="141"/>
      <c r="AR142" s="141"/>
      <c r="AS142" s="141"/>
      <c r="AT142" s="141"/>
      <c r="AU142" s="141"/>
      <c r="AV142" s="141"/>
      <c r="AW142" s="141"/>
      <c r="AX142" s="141"/>
      <c r="AY142" s="141"/>
      <c r="AZ142" s="141"/>
      <c r="BA142" s="141"/>
      <c r="BB142" s="141"/>
      <c r="BC142" s="141"/>
      <c r="BD142" s="141"/>
      <c r="BE142" s="141"/>
      <c r="BF142" s="141"/>
      <c r="BG142" s="141"/>
      <c r="BH142" s="141"/>
      <c r="BI142" s="46"/>
      <c r="BJ142" s="46"/>
      <c r="BK142" s="46"/>
      <c r="BL142" s="46"/>
      <c r="BM142" s="46"/>
      <c r="BN142" s="46"/>
      <c r="BO142" s="46"/>
      <c r="BP142" s="46"/>
      <c r="BQ142" s="46"/>
      <c r="BR142" s="46"/>
      <c r="BS142" s="46"/>
      <c r="BT142" s="46"/>
      <c r="BU142" s="46"/>
      <c r="BV142" s="46"/>
      <c r="BW142" s="46"/>
      <c r="BX142" s="46"/>
      <c r="BY142" s="46"/>
      <c r="BZ142" s="46"/>
      <c r="CA142" s="46"/>
      <c r="CB142" s="46"/>
      <c r="CC142" s="46"/>
      <c r="CD142" s="46"/>
      <c r="CE142" s="46"/>
      <c r="CF142" s="46" t="s">
        <v>45</v>
      </c>
      <c r="CG142" s="46"/>
      <c r="CH142" s="46"/>
      <c r="CI142" s="46"/>
      <c r="CJ142" s="46"/>
      <c r="CK142" s="46"/>
      <c r="CL142" s="46"/>
      <c r="CM142" s="46"/>
      <c r="CN142" s="46"/>
      <c r="CO142" s="46"/>
      <c r="CP142" s="46"/>
      <c r="CQ142" s="46"/>
      <c r="CR142" s="46"/>
      <c r="CS142" s="46"/>
      <c r="CT142" s="46"/>
      <c r="CU142" s="46"/>
      <c r="CV142" s="46"/>
      <c r="CW142" s="46"/>
      <c r="CX142" s="46"/>
      <c r="CY142" s="46"/>
      <c r="CZ142" s="46"/>
      <c r="DA142" s="46"/>
      <c r="DB142" s="46"/>
      <c r="DC142" s="46"/>
      <c r="DD142" s="46"/>
      <c r="DE142" s="46"/>
      <c r="DF142" s="46"/>
      <c r="DG142" s="46"/>
      <c r="DH142" s="46"/>
      <c r="DI142" s="46"/>
      <c r="DJ142" s="46"/>
      <c r="DK142" s="46"/>
      <c r="DL142" s="46"/>
      <c r="DM142" s="46"/>
      <c r="DN142" s="46"/>
      <c r="DO142" s="46"/>
      <c r="DP142" s="46"/>
      <c r="DQ142" s="46"/>
      <c r="DR142" s="46"/>
      <c r="DS142" s="46"/>
      <c r="DT142" s="46"/>
      <c r="DU142" s="46"/>
      <c r="DV142" s="46"/>
      <c r="DW142" s="46"/>
      <c r="DX142" s="46"/>
      <c r="DY142" s="46"/>
      <c r="DZ142" s="46"/>
      <c r="EA142" s="46"/>
      <c r="EB142" s="46"/>
      <c r="EC142" s="46"/>
      <c r="ED142" s="46"/>
      <c r="EE142" s="46"/>
      <c r="EF142" s="46"/>
      <c r="EG142" s="46"/>
      <c r="EH142" s="46"/>
      <c r="EI142" s="46"/>
      <c r="EJ142" s="46"/>
      <c r="EK142" s="46"/>
      <c r="EL142" s="46"/>
      <c r="EM142" s="46"/>
      <c r="EN142" s="46"/>
      <c r="EO142" s="46"/>
      <c r="EP142" s="46"/>
      <c r="EQ142" s="46"/>
      <c r="ER142" s="46"/>
      <c r="ES142" s="46"/>
      <c r="ET142" s="46"/>
      <c r="EU142" s="46"/>
      <c r="EV142" s="46"/>
      <c r="EW142" s="46"/>
      <c r="EX142" s="46"/>
      <c r="EY142" s="46"/>
      <c r="EZ142" s="46"/>
      <c r="FA142" s="46"/>
      <c r="FB142" s="46"/>
      <c r="FC142" s="46"/>
      <c r="FD142" s="46"/>
      <c r="FE142" s="46"/>
      <c r="FF142" s="46"/>
      <c r="FG142" s="46"/>
      <c r="FH142" s="46"/>
      <c r="FI142" s="46"/>
      <c r="FJ142" s="46"/>
    </row>
    <row r="143" spans="1:166" ht="9.75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148" t="s">
        <v>4</v>
      </c>
      <c r="O143" s="148"/>
      <c r="P143" s="148"/>
      <c r="Q143" s="148"/>
      <c r="R143" s="148"/>
      <c r="S143" s="148"/>
      <c r="T143" s="148"/>
      <c r="U143" s="148"/>
      <c r="V143" s="148"/>
      <c r="W143" s="148"/>
      <c r="X143" s="148"/>
      <c r="Y143" s="148"/>
      <c r="Z143" s="148"/>
      <c r="AA143" s="148"/>
      <c r="AB143" s="148"/>
      <c r="AC143" s="148"/>
      <c r="AD143" s="148"/>
      <c r="AE143" s="148"/>
      <c r="AF143" s="46"/>
      <c r="AG143" s="46"/>
      <c r="AH143" s="148" t="s">
        <v>5</v>
      </c>
      <c r="AI143" s="148"/>
      <c r="AJ143" s="148"/>
      <c r="AK143" s="148"/>
      <c r="AL143" s="148"/>
      <c r="AM143" s="148"/>
      <c r="AN143" s="148"/>
      <c r="AO143" s="148"/>
      <c r="AP143" s="148"/>
      <c r="AQ143" s="148"/>
      <c r="AR143" s="148"/>
      <c r="AS143" s="148"/>
      <c r="AT143" s="148"/>
      <c r="AU143" s="148"/>
      <c r="AV143" s="148"/>
      <c r="AW143" s="148"/>
      <c r="AX143" s="148"/>
      <c r="AY143" s="148"/>
      <c r="AZ143" s="148"/>
      <c r="BA143" s="148"/>
      <c r="BB143" s="148"/>
      <c r="BC143" s="148"/>
      <c r="BD143" s="148"/>
      <c r="BE143" s="148"/>
      <c r="BF143" s="148"/>
      <c r="BG143" s="148"/>
      <c r="BH143" s="148"/>
      <c r="BI143" s="46"/>
      <c r="BJ143" s="46"/>
      <c r="BK143" s="46" t="s">
        <v>148</v>
      </c>
      <c r="BL143" s="46"/>
      <c r="BM143" s="46"/>
      <c r="BN143" s="46"/>
      <c r="BO143" s="46"/>
      <c r="BP143" s="46"/>
      <c r="BQ143" s="46"/>
      <c r="BR143" s="46"/>
      <c r="BS143" s="46"/>
      <c r="BT143" s="46"/>
      <c r="BU143" s="46"/>
      <c r="BV143" s="46"/>
      <c r="BW143" s="46"/>
      <c r="BX143" s="46"/>
      <c r="BY143" s="46"/>
      <c r="BZ143" s="46"/>
      <c r="CA143" s="46"/>
      <c r="CB143" s="46"/>
      <c r="CC143" s="46"/>
      <c r="CD143" s="46"/>
      <c r="CE143" s="46"/>
      <c r="CF143" s="46" t="s">
        <v>46</v>
      </c>
      <c r="CG143" s="46"/>
      <c r="CH143" s="46"/>
      <c r="CI143" s="46"/>
      <c r="CJ143" s="46"/>
      <c r="CK143" s="46"/>
      <c r="CL143" s="46"/>
      <c r="CM143" s="46"/>
      <c r="CN143" s="46"/>
      <c r="CO143" s="46"/>
      <c r="CP143" s="46"/>
      <c r="CQ143" s="46"/>
      <c r="CR143" s="46"/>
      <c r="CS143" s="46"/>
      <c r="CT143" s="46"/>
      <c r="CU143" s="46"/>
      <c r="CV143" s="46"/>
      <c r="CW143" s="46"/>
      <c r="CX143" s="46"/>
      <c r="CY143" s="46"/>
      <c r="CZ143" s="46"/>
      <c r="DA143" s="46"/>
      <c r="DB143" s="46"/>
      <c r="DC143" s="141"/>
      <c r="DD143" s="141"/>
      <c r="DE143" s="141"/>
      <c r="DF143" s="141"/>
      <c r="DG143" s="141"/>
      <c r="DH143" s="141"/>
      <c r="DI143" s="141"/>
      <c r="DJ143" s="141"/>
      <c r="DK143" s="141"/>
      <c r="DL143" s="141"/>
      <c r="DM143" s="141"/>
      <c r="DN143" s="141"/>
      <c r="DO143" s="141"/>
      <c r="DP143" s="141"/>
      <c r="DQ143" s="46"/>
      <c r="DR143" s="46"/>
      <c r="DS143" s="141"/>
      <c r="DT143" s="141"/>
      <c r="DU143" s="141"/>
      <c r="DV143" s="141"/>
      <c r="DW143" s="141"/>
      <c r="DX143" s="141"/>
      <c r="DY143" s="141"/>
      <c r="DZ143" s="141"/>
      <c r="EA143" s="141"/>
      <c r="EB143" s="141"/>
      <c r="EC143" s="141"/>
      <c r="ED143" s="141"/>
      <c r="EE143" s="141"/>
      <c r="EF143" s="141"/>
      <c r="EG143" s="141"/>
      <c r="EH143" s="141"/>
      <c r="EI143" s="141"/>
      <c r="EJ143" s="141"/>
      <c r="EK143" s="141"/>
      <c r="EL143" s="141"/>
      <c r="EM143" s="141"/>
      <c r="EN143" s="141"/>
      <c r="EO143" s="141"/>
      <c r="EP143" s="141"/>
      <c r="EQ143" s="141"/>
      <c r="ER143" s="141"/>
      <c r="ES143" s="141"/>
      <c r="ET143" s="46"/>
      <c r="EU143" s="46"/>
      <c r="EV143" s="46"/>
      <c r="EW143" s="46"/>
      <c r="EX143" s="46"/>
      <c r="EY143" s="46"/>
      <c r="EZ143" s="46"/>
      <c r="FA143" s="46"/>
      <c r="FB143" s="46"/>
      <c r="FC143" s="46"/>
      <c r="FD143" s="46"/>
      <c r="FE143" s="46"/>
      <c r="FF143" s="46"/>
      <c r="FG143" s="46"/>
      <c r="FH143" s="46"/>
      <c r="FI143" s="46"/>
      <c r="FJ143" s="46"/>
    </row>
    <row r="144" spans="1:166" ht="9.75">
      <c r="A144" s="46" t="s">
        <v>145</v>
      </c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153"/>
      <c r="O144" s="153"/>
      <c r="P144" s="153"/>
      <c r="Q144" s="153"/>
      <c r="R144" s="153"/>
      <c r="S144" s="153"/>
      <c r="T144" s="153"/>
      <c r="U144" s="153"/>
      <c r="V144" s="153"/>
      <c r="W144" s="153"/>
      <c r="X144" s="153"/>
      <c r="Y144" s="153"/>
      <c r="Z144" s="153"/>
      <c r="AA144" s="153"/>
      <c r="AB144" s="153"/>
      <c r="AC144" s="153"/>
      <c r="AD144" s="153"/>
      <c r="AE144" s="153"/>
      <c r="AF144" s="46"/>
      <c r="AG144" s="46"/>
      <c r="AH144" s="141" t="s">
        <v>160</v>
      </c>
      <c r="AI144" s="141"/>
      <c r="AJ144" s="141"/>
      <c r="AK144" s="141"/>
      <c r="AL144" s="141"/>
      <c r="AM144" s="141"/>
      <c r="AN144" s="141"/>
      <c r="AO144" s="141"/>
      <c r="AP144" s="141"/>
      <c r="AQ144" s="141"/>
      <c r="AR144" s="141"/>
      <c r="AS144" s="141"/>
      <c r="AT144" s="141"/>
      <c r="AU144" s="141"/>
      <c r="AV144" s="141"/>
      <c r="AW144" s="141"/>
      <c r="AX144" s="141"/>
      <c r="AY144" s="141"/>
      <c r="AZ144" s="141"/>
      <c r="BA144" s="141"/>
      <c r="BB144" s="141"/>
      <c r="BC144" s="141"/>
      <c r="BD144" s="141"/>
      <c r="BE144" s="141"/>
      <c r="BF144" s="141"/>
      <c r="BG144" s="141"/>
      <c r="BH144" s="141"/>
      <c r="BI144" s="46"/>
      <c r="BJ144" s="46"/>
      <c r="BK144" s="46"/>
      <c r="BL144" s="46"/>
      <c r="BM144" s="46"/>
      <c r="BN144" s="46"/>
      <c r="BO144" s="46"/>
      <c r="BP144" s="46"/>
      <c r="BQ144" s="46"/>
      <c r="BR144" s="46"/>
      <c r="BS144" s="46"/>
      <c r="BT144" s="46"/>
      <c r="BU144" s="46"/>
      <c r="BV144" s="46"/>
      <c r="BW144" s="46"/>
      <c r="BX144" s="46"/>
      <c r="BY144" s="46"/>
      <c r="BZ144" s="46"/>
      <c r="CA144" s="46"/>
      <c r="CB144" s="46"/>
      <c r="CC144" s="46"/>
      <c r="CD144" s="46"/>
      <c r="CE144" s="46"/>
      <c r="CF144" s="46"/>
      <c r="CG144" s="46"/>
      <c r="CH144" s="46"/>
      <c r="CI144" s="46"/>
      <c r="CJ144" s="46"/>
      <c r="CK144" s="46"/>
      <c r="CL144" s="46"/>
      <c r="CM144" s="46"/>
      <c r="CN144" s="46"/>
      <c r="CO144" s="46"/>
      <c r="CP144" s="46"/>
      <c r="CQ144" s="46"/>
      <c r="CR144" s="46"/>
      <c r="CS144" s="46"/>
      <c r="CT144" s="46"/>
      <c r="CU144" s="46"/>
      <c r="CV144" s="46"/>
      <c r="CW144" s="46"/>
      <c r="CX144" s="46"/>
      <c r="CY144" s="46"/>
      <c r="CZ144" s="46"/>
      <c r="DA144" s="46"/>
      <c r="DB144" s="46"/>
      <c r="DC144" s="148" t="s">
        <v>4</v>
      </c>
      <c r="DD144" s="148"/>
      <c r="DE144" s="148"/>
      <c r="DF144" s="148"/>
      <c r="DG144" s="148"/>
      <c r="DH144" s="148"/>
      <c r="DI144" s="148"/>
      <c r="DJ144" s="148"/>
      <c r="DK144" s="148"/>
      <c r="DL144" s="148"/>
      <c r="DM144" s="148"/>
      <c r="DN144" s="148"/>
      <c r="DO144" s="148"/>
      <c r="DP144" s="148"/>
      <c r="DQ144" s="47"/>
      <c r="DR144" s="47"/>
      <c r="DS144" s="148" t="s">
        <v>5</v>
      </c>
      <c r="DT144" s="148"/>
      <c r="DU144" s="148"/>
      <c r="DV144" s="148"/>
      <c r="DW144" s="148"/>
      <c r="DX144" s="148"/>
      <c r="DY144" s="148"/>
      <c r="DZ144" s="148"/>
      <c r="EA144" s="148"/>
      <c r="EB144" s="148"/>
      <c r="EC144" s="148"/>
      <c r="ED144" s="148"/>
      <c r="EE144" s="148"/>
      <c r="EF144" s="148"/>
      <c r="EG144" s="148"/>
      <c r="EH144" s="148"/>
      <c r="EI144" s="148"/>
      <c r="EJ144" s="148"/>
      <c r="EK144" s="148"/>
      <c r="EL144" s="148"/>
      <c r="EM144" s="148"/>
      <c r="EN144" s="148"/>
      <c r="EO144" s="148"/>
      <c r="EP144" s="148"/>
      <c r="EQ144" s="148"/>
      <c r="ER144" s="148"/>
      <c r="ES144" s="148"/>
      <c r="ET144" s="46"/>
      <c r="EU144" s="46"/>
      <c r="EV144" s="46"/>
      <c r="EW144" s="46"/>
      <c r="EX144" s="46"/>
      <c r="EY144" s="46"/>
      <c r="EZ144" s="46"/>
      <c r="FA144" s="46"/>
      <c r="FB144" s="46"/>
      <c r="FC144" s="46"/>
      <c r="FD144" s="46"/>
      <c r="FE144" s="46"/>
      <c r="FF144" s="46"/>
      <c r="FG144" s="46"/>
      <c r="FH144" s="46"/>
      <c r="FI144" s="46"/>
      <c r="FJ144" s="46"/>
    </row>
    <row r="145" spans="1:166" ht="9.75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158" t="s">
        <v>146</v>
      </c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8"/>
      <c r="AF145" s="47"/>
      <c r="AG145" s="47"/>
      <c r="AH145" s="148" t="s">
        <v>5</v>
      </c>
      <c r="AI145" s="148"/>
      <c r="AJ145" s="148"/>
      <c r="AK145" s="148"/>
      <c r="AL145" s="148"/>
      <c r="AM145" s="148"/>
      <c r="AN145" s="148"/>
      <c r="AO145" s="148"/>
      <c r="AP145" s="148"/>
      <c r="AQ145" s="148"/>
      <c r="AR145" s="148"/>
      <c r="AS145" s="148"/>
      <c r="AT145" s="148"/>
      <c r="AU145" s="148"/>
      <c r="AV145" s="148"/>
      <c r="AW145" s="148"/>
      <c r="AX145" s="148"/>
      <c r="AY145" s="148"/>
      <c r="AZ145" s="148"/>
      <c r="BA145" s="148"/>
      <c r="BB145" s="148"/>
      <c r="BC145" s="148"/>
      <c r="BD145" s="148"/>
      <c r="BE145" s="148"/>
      <c r="BF145" s="148"/>
      <c r="BG145" s="148"/>
      <c r="BH145" s="148"/>
      <c r="BI145" s="46"/>
      <c r="BJ145" s="46"/>
      <c r="BK145" s="46"/>
      <c r="BL145" s="46"/>
      <c r="BM145" s="46"/>
      <c r="BN145" s="46"/>
      <c r="BO145" s="46"/>
      <c r="BP145" s="46"/>
      <c r="BQ145" s="46"/>
      <c r="BR145" s="46"/>
      <c r="BS145" s="46"/>
      <c r="BT145" s="46"/>
      <c r="BU145" s="46"/>
      <c r="BV145" s="46"/>
      <c r="BW145" s="46"/>
      <c r="BX145" s="46"/>
      <c r="BY145" s="46"/>
      <c r="BZ145" s="46"/>
      <c r="CA145" s="46"/>
      <c r="CB145" s="46"/>
      <c r="CC145" s="46"/>
      <c r="CD145" s="46"/>
      <c r="CE145" s="46"/>
      <c r="CF145" s="46"/>
      <c r="CG145" s="46"/>
      <c r="CH145" s="46"/>
      <c r="CI145" s="46"/>
      <c r="CJ145" s="46"/>
      <c r="CK145" s="46"/>
      <c r="CL145" s="46"/>
      <c r="CM145" s="46"/>
      <c r="CN145" s="46"/>
      <c r="CO145" s="46"/>
      <c r="CP145" s="46"/>
      <c r="CQ145" s="46"/>
      <c r="CR145" s="46"/>
      <c r="CS145" s="46"/>
      <c r="CT145" s="46"/>
      <c r="CU145" s="46"/>
      <c r="CV145" s="46"/>
      <c r="CW145" s="46"/>
      <c r="CX145" s="46"/>
      <c r="CY145" s="46"/>
      <c r="CZ145" s="46"/>
      <c r="DA145" s="46"/>
      <c r="DB145" s="46"/>
      <c r="DC145" s="46"/>
      <c r="DD145" s="46"/>
      <c r="DE145" s="46"/>
      <c r="DF145" s="46"/>
      <c r="DG145" s="46"/>
      <c r="DH145" s="46"/>
      <c r="DI145" s="46"/>
      <c r="DJ145" s="46"/>
      <c r="DK145" s="46"/>
      <c r="DL145" s="46"/>
      <c r="DM145" s="46"/>
      <c r="DN145" s="46"/>
      <c r="DO145" s="46"/>
      <c r="DP145" s="46"/>
      <c r="DQ145" s="46"/>
      <c r="DR145" s="46"/>
      <c r="DS145" s="46"/>
      <c r="DT145" s="46"/>
      <c r="DU145" s="46"/>
      <c r="DV145" s="46"/>
      <c r="DW145" s="46"/>
      <c r="DX145" s="46"/>
      <c r="DY145" s="46"/>
      <c r="DZ145" s="46"/>
      <c r="EA145" s="46"/>
      <c r="EB145" s="46"/>
      <c r="EC145" s="46"/>
      <c r="ED145" s="46"/>
      <c r="EE145" s="46"/>
      <c r="EF145" s="46"/>
      <c r="EG145" s="46"/>
      <c r="EH145" s="46"/>
      <c r="EI145" s="46"/>
      <c r="EJ145" s="46"/>
      <c r="EK145" s="46"/>
      <c r="EL145" s="46"/>
      <c r="EM145" s="46"/>
      <c r="EN145" s="46"/>
      <c r="EO145" s="46"/>
      <c r="EP145" s="46"/>
      <c r="EQ145" s="46"/>
      <c r="ER145" s="46"/>
      <c r="ES145" s="46"/>
      <c r="ET145" s="46"/>
      <c r="EU145" s="46"/>
      <c r="EV145" s="46"/>
      <c r="EW145" s="46"/>
      <c r="EX145" s="46"/>
      <c r="EY145" s="46"/>
      <c r="EZ145" s="46"/>
      <c r="FA145" s="46"/>
      <c r="FB145" s="46"/>
      <c r="FC145" s="46"/>
      <c r="FD145" s="46"/>
      <c r="FE145" s="46"/>
      <c r="FF145" s="46"/>
      <c r="FG145" s="46"/>
      <c r="FH145" s="46"/>
      <c r="FI145" s="46"/>
      <c r="FJ145" s="46"/>
    </row>
    <row r="146" spans="1:166" ht="7.5" customHeight="1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48"/>
      <c r="BM146" s="49"/>
      <c r="BN146" s="49"/>
      <c r="BO146" s="49"/>
      <c r="BP146" s="49"/>
      <c r="BQ146" s="49"/>
      <c r="BR146" s="49"/>
      <c r="BS146" s="49"/>
      <c r="BT146" s="49"/>
      <c r="BU146" s="49"/>
      <c r="BV146" s="49"/>
      <c r="BW146" s="49"/>
      <c r="BX146" s="49"/>
      <c r="BY146" s="49"/>
      <c r="BZ146" s="49"/>
      <c r="CA146" s="49"/>
      <c r="CB146" s="49"/>
      <c r="CC146" s="49"/>
      <c r="CD146" s="49"/>
      <c r="CE146" s="49"/>
      <c r="CF146" s="49"/>
      <c r="CG146" s="49"/>
      <c r="CH146" s="49"/>
      <c r="CI146" s="49"/>
      <c r="CJ146" s="49"/>
      <c r="CK146" s="49"/>
      <c r="CL146" s="49"/>
      <c r="CM146" s="49"/>
      <c r="CN146" s="49"/>
      <c r="CO146" s="49"/>
      <c r="CP146" s="49"/>
      <c r="CQ146" s="49"/>
      <c r="CR146" s="49"/>
      <c r="CS146" s="49"/>
      <c r="CT146" s="49"/>
      <c r="CU146" s="49"/>
      <c r="CV146" s="49"/>
      <c r="CW146" s="49"/>
      <c r="CX146" s="49"/>
      <c r="CY146" s="49"/>
      <c r="CZ146" s="49"/>
      <c r="DA146" s="49"/>
      <c r="DB146" s="49"/>
      <c r="DC146" s="49"/>
      <c r="DD146" s="49"/>
      <c r="DE146" s="49"/>
      <c r="DF146" s="49"/>
      <c r="DG146" s="49"/>
      <c r="DH146" s="49"/>
      <c r="DI146" s="49"/>
      <c r="DJ146" s="49"/>
      <c r="DK146" s="49"/>
      <c r="DL146" s="49"/>
      <c r="DM146" s="49"/>
      <c r="DN146" s="49"/>
      <c r="DO146" s="49"/>
      <c r="DP146" s="49"/>
      <c r="DQ146" s="49"/>
      <c r="DR146" s="49"/>
      <c r="DS146" s="49"/>
      <c r="DT146" s="49"/>
      <c r="DU146" s="49"/>
      <c r="DV146" s="49"/>
      <c r="DW146" s="49"/>
      <c r="DX146" s="49"/>
      <c r="DY146" s="49"/>
      <c r="DZ146" s="49"/>
      <c r="EA146" s="49"/>
      <c r="EB146" s="49"/>
      <c r="EC146" s="49"/>
      <c r="ED146" s="49"/>
      <c r="EE146" s="49"/>
      <c r="EF146" s="49"/>
      <c r="EG146" s="49"/>
      <c r="EH146" s="49"/>
      <c r="EI146" s="49"/>
      <c r="EJ146" s="49"/>
      <c r="EK146" s="49"/>
      <c r="EL146" s="49"/>
      <c r="EM146" s="49"/>
      <c r="EN146" s="49"/>
      <c r="EO146" s="49"/>
      <c r="EP146" s="49"/>
      <c r="EQ146" s="49"/>
      <c r="ER146" s="49"/>
      <c r="ES146" s="49"/>
      <c r="ET146" s="49"/>
      <c r="EU146" s="49"/>
      <c r="EV146" s="49"/>
      <c r="EW146" s="49"/>
      <c r="EX146" s="49"/>
      <c r="EY146" s="49"/>
      <c r="EZ146" s="49"/>
      <c r="FA146" s="49"/>
      <c r="FB146" s="49"/>
      <c r="FC146" s="49"/>
      <c r="FD146" s="49"/>
      <c r="FE146" s="49"/>
      <c r="FF146" s="49"/>
      <c r="FG146" s="49"/>
      <c r="FH146" s="49"/>
      <c r="FI146" s="49"/>
      <c r="FJ146" s="50"/>
    </row>
    <row r="147" spans="1:166" ht="9.75">
      <c r="A147" s="156" t="s">
        <v>49</v>
      </c>
      <c r="B147" s="156"/>
      <c r="C147" s="150" t="s">
        <v>185</v>
      </c>
      <c r="D147" s="150"/>
      <c r="E147" s="150"/>
      <c r="F147" s="46" t="s">
        <v>49</v>
      </c>
      <c r="G147" s="46"/>
      <c r="H147" s="46"/>
      <c r="I147" s="141" t="s">
        <v>183</v>
      </c>
      <c r="J147" s="141"/>
      <c r="K147" s="141"/>
      <c r="L147" s="141"/>
      <c r="M147" s="141"/>
      <c r="N147" s="141"/>
      <c r="O147" s="141"/>
      <c r="P147" s="141"/>
      <c r="Q147" s="141"/>
      <c r="R147" s="141"/>
      <c r="S147" s="141"/>
      <c r="T147" s="141"/>
      <c r="U147" s="141"/>
      <c r="V147" s="141"/>
      <c r="W147" s="141"/>
      <c r="X147" s="141"/>
      <c r="Y147" s="157">
        <v>2015</v>
      </c>
      <c r="Z147" s="157"/>
      <c r="AA147" s="157"/>
      <c r="AB147" s="157"/>
      <c r="AC147" s="157"/>
      <c r="AD147" s="157"/>
      <c r="AE147" s="157"/>
      <c r="AF147" s="46"/>
      <c r="AG147" s="46" t="s">
        <v>2</v>
      </c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51"/>
      <c r="BM147" s="52" t="s">
        <v>47</v>
      </c>
      <c r="BN147" s="52"/>
      <c r="BO147" s="52"/>
      <c r="BP147" s="52"/>
      <c r="BQ147" s="52"/>
      <c r="BR147" s="52"/>
      <c r="BS147" s="52"/>
      <c r="BT147" s="52"/>
      <c r="BU147" s="52"/>
      <c r="BV147" s="52"/>
      <c r="BW147" s="52"/>
      <c r="BX147" s="52"/>
      <c r="BY147" s="52"/>
      <c r="BZ147" s="52"/>
      <c r="CA147" s="52"/>
      <c r="CB147" s="52"/>
      <c r="CC147" s="52"/>
      <c r="CD147" s="52"/>
      <c r="CE147" s="52"/>
      <c r="CF147" s="52"/>
      <c r="CG147" s="52"/>
      <c r="CH147" s="52"/>
      <c r="CI147" s="52"/>
      <c r="CJ147" s="52"/>
      <c r="CK147" s="52"/>
      <c r="CL147" s="52"/>
      <c r="CM147" s="52"/>
      <c r="CN147" s="52"/>
      <c r="CO147" s="52"/>
      <c r="CP147" s="52"/>
      <c r="CQ147" s="52"/>
      <c r="CR147" s="52"/>
      <c r="CS147" s="52"/>
      <c r="CT147" s="52"/>
      <c r="CU147" s="52"/>
      <c r="CV147" s="52"/>
      <c r="CW147" s="52"/>
      <c r="CX147" s="52"/>
      <c r="CY147" s="52"/>
      <c r="CZ147" s="52"/>
      <c r="DA147" s="52"/>
      <c r="DB147" s="52"/>
      <c r="DC147" s="52"/>
      <c r="DD147" s="52"/>
      <c r="DE147" s="52"/>
      <c r="DF147" s="52"/>
      <c r="DG147" s="52"/>
      <c r="DH147" s="52"/>
      <c r="DI147" s="52"/>
      <c r="DJ147" s="52"/>
      <c r="DK147" s="52"/>
      <c r="DL147" s="52"/>
      <c r="DM147" s="52"/>
      <c r="DN147" s="52"/>
      <c r="DO147" s="52"/>
      <c r="DP147" s="52"/>
      <c r="DQ147" s="52"/>
      <c r="DR147" s="52"/>
      <c r="DS147" s="52"/>
      <c r="DT147" s="52"/>
      <c r="DU147" s="52"/>
      <c r="DV147" s="52"/>
      <c r="DW147" s="52"/>
      <c r="DX147" s="52"/>
      <c r="DY147" s="52"/>
      <c r="DZ147" s="52"/>
      <c r="EA147" s="52"/>
      <c r="EB147" s="52"/>
      <c r="EC147" s="52"/>
      <c r="ED147" s="52"/>
      <c r="EE147" s="52"/>
      <c r="EF147" s="52"/>
      <c r="EG147" s="52"/>
      <c r="EH147" s="52"/>
      <c r="EI147" s="52"/>
      <c r="EJ147" s="52"/>
      <c r="EK147" s="52"/>
      <c r="EL147" s="52"/>
      <c r="EM147" s="52"/>
      <c r="EN147" s="52"/>
      <c r="EO147" s="52"/>
      <c r="EP147" s="52"/>
      <c r="EQ147" s="52"/>
      <c r="ER147" s="52"/>
      <c r="ES147" s="52"/>
      <c r="ET147" s="52"/>
      <c r="EU147" s="52"/>
      <c r="EV147" s="52"/>
      <c r="EW147" s="52"/>
      <c r="EX147" s="52"/>
      <c r="EY147" s="52"/>
      <c r="EZ147" s="52"/>
      <c r="FA147" s="52"/>
      <c r="FB147" s="52"/>
      <c r="FC147" s="52"/>
      <c r="FD147" s="52"/>
      <c r="FE147" s="52"/>
      <c r="FF147" s="52"/>
      <c r="FG147" s="52"/>
      <c r="FH147" s="52"/>
      <c r="FI147" s="52"/>
      <c r="FJ147" s="53"/>
    </row>
    <row r="148" spans="1:166" ht="9.75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  <c r="BF148" s="46"/>
      <c r="BG148" s="46"/>
      <c r="BH148" s="46"/>
      <c r="BI148" s="46"/>
      <c r="BJ148" s="46"/>
      <c r="BK148" s="46"/>
      <c r="BL148" s="51"/>
      <c r="BM148" s="141"/>
      <c r="BN148" s="141"/>
      <c r="BO148" s="141"/>
      <c r="BP148" s="141"/>
      <c r="BQ148" s="141"/>
      <c r="BR148" s="141"/>
      <c r="BS148" s="141"/>
      <c r="BT148" s="141"/>
      <c r="BU148" s="141"/>
      <c r="BV148" s="141"/>
      <c r="BW148" s="141"/>
      <c r="BX148" s="141"/>
      <c r="BY148" s="141"/>
      <c r="BZ148" s="141"/>
      <c r="CA148" s="141"/>
      <c r="CB148" s="141"/>
      <c r="CC148" s="141"/>
      <c r="CD148" s="141"/>
      <c r="CE148" s="141"/>
      <c r="CF148" s="141"/>
      <c r="CG148" s="141"/>
      <c r="CH148" s="54"/>
      <c r="CI148" s="52"/>
      <c r="CJ148" s="141"/>
      <c r="CK148" s="141"/>
      <c r="CL148" s="141"/>
      <c r="CM148" s="141"/>
      <c r="CN148" s="141"/>
      <c r="CO148" s="141"/>
      <c r="CP148" s="141"/>
      <c r="CQ148" s="141"/>
      <c r="CR148" s="141"/>
      <c r="CS148" s="141"/>
      <c r="CT148" s="141"/>
      <c r="CU148" s="141"/>
      <c r="CV148" s="141"/>
      <c r="CW148" s="141"/>
      <c r="CX148" s="52"/>
      <c r="CY148" s="52"/>
      <c r="CZ148" s="141"/>
      <c r="DA148" s="141"/>
      <c r="DB148" s="141"/>
      <c r="DC148" s="141"/>
      <c r="DD148" s="141"/>
      <c r="DE148" s="141"/>
      <c r="DF148" s="141"/>
      <c r="DG148" s="141"/>
      <c r="DH148" s="141"/>
      <c r="DI148" s="141"/>
      <c r="DJ148" s="141"/>
      <c r="DK148" s="141"/>
      <c r="DL148" s="141"/>
      <c r="DM148" s="141"/>
      <c r="DN148" s="141"/>
      <c r="DO148" s="141"/>
      <c r="DP148" s="141"/>
      <c r="DQ148" s="141"/>
      <c r="DR148" s="141"/>
      <c r="DS148" s="141"/>
      <c r="DT148" s="141"/>
      <c r="DU148" s="141"/>
      <c r="DV148" s="52"/>
      <c r="DW148" s="52"/>
      <c r="DX148" s="155" t="s">
        <v>49</v>
      </c>
      <c r="DY148" s="155"/>
      <c r="DZ148" s="150"/>
      <c r="EA148" s="150"/>
      <c r="EB148" s="150"/>
      <c r="EC148" s="52" t="s">
        <v>49</v>
      </c>
      <c r="ED148" s="52"/>
      <c r="EE148" s="52"/>
      <c r="EF148" s="141"/>
      <c r="EG148" s="141"/>
      <c r="EH148" s="141"/>
      <c r="EI148" s="141"/>
      <c r="EJ148" s="141"/>
      <c r="EK148" s="141"/>
      <c r="EL148" s="141"/>
      <c r="EM148" s="141"/>
      <c r="EN148" s="141"/>
      <c r="EO148" s="141"/>
      <c r="EP148" s="141"/>
      <c r="EQ148" s="141"/>
      <c r="ER148" s="141"/>
      <c r="ES148" s="141"/>
      <c r="ET148" s="141"/>
      <c r="EU148" s="141"/>
      <c r="EV148" s="155">
        <v>20</v>
      </c>
      <c r="EW148" s="155"/>
      <c r="EX148" s="155"/>
      <c r="EY148" s="155"/>
      <c r="EZ148" s="155"/>
      <c r="FA148" s="154"/>
      <c r="FB148" s="154"/>
      <c r="FC148" s="52"/>
      <c r="FD148" s="52" t="s">
        <v>2</v>
      </c>
      <c r="FE148" s="52"/>
      <c r="FF148" s="52"/>
      <c r="FG148" s="52"/>
      <c r="FH148" s="52"/>
      <c r="FI148" s="52"/>
      <c r="FJ148" s="53"/>
    </row>
    <row r="149" spans="1:166" ht="21" customHeight="1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64"/>
      <c r="BM149" s="149" t="s">
        <v>6</v>
      </c>
      <c r="BN149" s="149"/>
      <c r="BO149" s="149"/>
      <c r="BP149" s="149"/>
      <c r="BQ149" s="149"/>
      <c r="BR149" s="149"/>
      <c r="BS149" s="149"/>
      <c r="BT149" s="149"/>
      <c r="BU149" s="149"/>
      <c r="BV149" s="149"/>
      <c r="BW149" s="149"/>
      <c r="BX149" s="149"/>
      <c r="BY149" s="149"/>
      <c r="BZ149" s="149"/>
      <c r="CA149" s="149"/>
      <c r="CB149" s="149"/>
      <c r="CC149" s="149"/>
      <c r="CD149" s="149"/>
      <c r="CE149" s="149"/>
      <c r="CF149" s="149"/>
      <c r="CG149" s="149"/>
      <c r="CH149" s="62"/>
      <c r="CI149" s="60"/>
      <c r="CJ149" s="149" t="s">
        <v>4</v>
      </c>
      <c r="CK149" s="149"/>
      <c r="CL149" s="149"/>
      <c r="CM149" s="149"/>
      <c r="CN149" s="149"/>
      <c r="CO149" s="149"/>
      <c r="CP149" s="149"/>
      <c r="CQ149" s="149"/>
      <c r="CR149" s="149"/>
      <c r="CS149" s="149"/>
      <c r="CT149" s="149"/>
      <c r="CU149" s="149"/>
      <c r="CV149" s="149"/>
      <c r="CW149" s="149"/>
      <c r="CX149" s="63"/>
      <c r="CY149" s="151" t="s">
        <v>5</v>
      </c>
      <c r="CZ149" s="152"/>
      <c r="DA149" s="152"/>
      <c r="DB149" s="152"/>
      <c r="DC149" s="152"/>
      <c r="DD149" s="152"/>
      <c r="DE149" s="152"/>
      <c r="DF149" s="152"/>
      <c r="DG149" s="152"/>
      <c r="DH149" s="152"/>
      <c r="DI149" s="152"/>
      <c r="DJ149" s="152"/>
      <c r="DK149" s="152"/>
      <c r="DL149" s="152"/>
      <c r="DM149" s="152"/>
      <c r="DN149" s="152"/>
      <c r="DO149" s="152"/>
      <c r="DP149" s="152"/>
      <c r="DQ149" s="152"/>
      <c r="DR149" s="152"/>
      <c r="DS149" s="152"/>
      <c r="DT149" s="152"/>
      <c r="DU149" s="152"/>
      <c r="DV149" s="152"/>
      <c r="DW149" s="152"/>
      <c r="DX149" s="152"/>
      <c r="DY149" s="59"/>
      <c r="DZ149" s="59"/>
      <c r="EA149" s="59"/>
      <c r="EB149" s="59"/>
      <c r="EC149" s="59"/>
      <c r="ED149" s="59"/>
      <c r="EE149" s="59"/>
      <c r="EF149" s="59"/>
      <c r="EG149" s="59"/>
      <c r="EH149" s="59"/>
      <c r="EI149" s="59"/>
      <c r="EJ149" s="59"/>
      <c r="EK149" s="59"/>
      <c r="EL149" s="59"/>
      <c r="EM149" s="59"/>
      <c r="EN149" s="59"/>
      <c r="EO149" s="59"/>
      <c r="EP149" s="59"/>
      <c r="EQ149" s="59"/>
      <c r="ER149" s="59"/>
      <c r="ES149" s="59"/>
      <c r="ET149" s="59"/>
      <c r="EU149" s="59"/>
      <c r="EV149" s="59"/>
      <c r="EW149" s="59"/>
      <c r="EX149" s="59"/>
      <c r="EY149" s="59"/>
      <c r="EZ149" s="59"/>
      <c r="FA149" s="59"/>
      <c r="FB149" s="59"/>
      <c r="FC149" s="59"/>
      <c r="FD149" s="59"/>
      <c r="FE149" s="59"/>
      <c r="FF149" s="60"/>
      <c r="FG149" s="60"/>
      <c r="FH149" s="60"/>
      <c r="FI149" s="60"/>
      <c r="FJ149" s="61"/>
    </row>
    <row r="150" spans="1:191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  <c r="EC150" s="16"/>
      <c r="ED150" s="16"/>
      <c r="EE150" s="16"/>
      <c r="EF150" s="16"/>
      <c r="EG150" s="16"/>
      <c r="EH150" s="16"/>
      <c r="EI150" s="16"/>
      <c r="EJ150" s="16"/>
      <c r="EK150" s="16"/>
      <c r="EL150" s="16"/>
      <c r="EM150" s="16"/>
      <c r="EN150" s="16"/>
      <c r="EO150" s="16"/>
      <c r="EP150" s="16"/>
      <c r="EQ150" s="16"/>
      <c r="ER150" s="16"/>
      <c r="ES150" s="16"/>
      <c r="ET150" s="16"/>
      <c r="EU150" s="16"/>
      <c r="EV150" s="16"/>
      <c r="EW150" s="16"/>
      <c r="EX150" s="16"/>
      <c r="EY150" s="16"/>
      <c r="EZ150" s="16"/>
      <c r="FA150" s="16"/>
      <c r="FB150" s="16"/>
      <c r="FC150" s="16"/>
      <c r="FD150" s="16"/>
      <c r="FE150" s="16"/>
      <c r="FF150" s="16"/>
      <c r="FG150" s="16"/>
      <c r="FH150" s="16"/>
      <c r="FI150" s="16"/>
      <c r="FJ150" s="16"/>
      <c r="FK150" s="16"/>
      <c r="FL150" s="16"/>
      <c r="FM150" s="16"/>
      <c r="FN150" s="16"/>
      <c r="FO150" s="16"/>
      <c r="FP150" s="16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</row>
    <row r="151" spans="1:191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  <c r="EC151" s="16"/>
      <c r="ED151" s="16"/>
      <c r="EE151" s="16"/>
      <c r="EF151" s="16"/>
      <c r="EG151" s="16"/>
      <c r="EH151" s="16"/>
      <c r="EI151" s="16"/>
      <c r="EJ151" s="16"/>
      <c r="EK151" s="16"/>
      <c r="EL151" s="16"/>
      <c r="EM151" s="16"/>
      <c r="EN151" s="16"/>
      <c r="EO151" s="16"/>
      <c r="EP151" s="16"/>
      <c r="EQ151" s="16"/>
      <c r="ER151" s="16"/>
      <c r="ES151" s="16"/>
      <c r="ET151" s="16"/>
      <c r="EU151" s="16"/>
      <c r="EV151" s="16"/>
      <c r="EW151" s="16"/>
      <c r="EX151" s="16"/>
      <c r="EY151" s="16"/>
      <c r="EZ151" s="16"/>
      <c r="FA151" s="16"/>
      <c r="FB151" s="16"/>
      <c r="FC151" s="16"/>
      <c r="FD151" s="16"/>
      <c r="FE151" s="16"/>
      <c r="FF151" s="16"/>
      <c r="FG151" s="16"/>
      <c r="FH151" s="16"/>
      <c r="FI151" s="16"/>
      <c r="FJ151" s="16"/>
      <c r="FK151" s="16"/>
      <c r="FL151" s="16"/>
      <c r="FM151" s="16"/>
      <c r="FN151" s="16"/>
      <c r="FO151" s="16"/>
      <c r="FP151" s="16"/>
      <c r="FQ151" s="2"/>
      <c r="FR151" s="2"/>
      <c r="FS151" s="14"/>
      <c r="FT151" s="14"/>
      <c r="FU151" s="14"/>
      <c r="FV151" s="14"/>
      <c r="FW151" s="14"/>
      <c r="FX151" s="14"/>
      <c r="FY151" s="14"/>
      <c r="FZ151" s="14"/>
      <c r="GA151" s="14"/>
      <c r="GB151" s="14"/>
      <c r="GC151" s="14"/>
      <c r="GD151" s="14"/>
      <c r="GE151" s="14"/>
      <c r="GF151" s="14"/>
      <c r="GG151" s="14"/>
      <c r="GH151" s="14"/>
      <c r="GI151" s="14"/>
    </row>
    <row r="152" spans="1:191" ht="9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11"/>
      <c r="FQ152" s="2"/>
      <c r="FR152" s="2"/>
      <c r="FS152" s="17"/>
      <c r="FT152" s="17"/>
      <c r="FU152" s="17"/>
      <c r="FV152" s="17"/>
      <c r="FW152" s="17"/>
      <c r="FX152" s="17"/>
      <c r="FY152" s="17"/>
      <c r="FZ152" s="17"/>
      <c r="GA152" s="17"/>
      <c r="GB152" s="17"/>
      <c r="GC152" s="17"/>
      <c r="GD152" s="17"/>
      <c r="GE152" s="17"/>
      <c r="GF152" s="17"/>
      <c r="GG152" s="17"/>
      <c r="GH152" s="17"/>
      <c r="GI152" s="17"/>
    </row>
    <row r="153" spans="1:191" ht="9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11"/>
      <c r="CH153" s="2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4"/>
      <c r="DE153" s="14"/>
      <c r="DF153" s="14"/>
      <c r="DG153" s="14"/>
      <c r="DH153" s="14"/>
      <c r="DI153" s="18"/>
      <c r="DJ153" s="18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11"/>
      <c r="FQ153" s="2"/>
      <c r="FR153" s="2"/>
      <c r="FS153" s="19"/>
      <c r="FT153" s="19"/>
      <c r="FU153" s="19"/>
      <c r="FV153" s="19"/>
      <c r="FW153" s="19"/>
      <c r="FX153" s="19"/>
      <c r="FY153" s="19"/>
      <c r="FZ153" s="19"/>
      <c r="GA153" s="19"/>
      <c r="GB153" s="19"/>
      <c r="GC153" s="19"/>
      <c r="GD153" s="19"/>
      <c r="GE153" s="19"/>
      <c r="GF153" s="19"/>
      <c r="GG153" s="19"/>
      <c r="GH153" s="19"/>
      <c r="GI153" s="19"/>
    </row>
    <row r="154" spans="1:191" ht="9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8"/>
      <c r="DT154" s="18"/>
      <c r="DU154" s="18"/>
      <c r="DV154" s="18"/>
      <c r="DW154" s="18"/>
      <c r="DX154" s="18"/>
      <c r="DY154" s="18"/>
      <c r="DZ154" s="18"/>
      <c r="EA154" s="18"/>
      <c r="EB154" s="18"/>
      <c r="EC154" s="18"/>
      <c r="ED154" s="18"/>
      <c r="EE154" s="18"/>
      <c r="EF154" s="18"/>
      <c r="EG154" s="18"/>
      <c r="EH154" s="18"/>
      <c r="EI154" s="18"/>
      <c r="EJ154" s="18"/>
      <c r="EK154" s="18"/>
      <c r="EL154" s="18"/>
      <c r="EM154" s="18"/>
      <c r="EN154" s="18"/>
      <c r="EO154" s="18"/>
      <c r="EP154" s="18"/>
      <c r="EQ154" s="18"/>
      <c r="ER154" s="18"/>
      <c r="ES154" s="18"/>
      <c r="ET154" s="18"/>
      <c r="EU154" s="18"/>
      <c r="EV154" s="18"/>
      <c r="EW154" s="18"/>
      <c r="EX154" s="18"/>
      <c r="EY154" s="18"/>
      <c r="EZ154" s="18"/>
      <c r="FA154" s="18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11"/>
      <c r="FQ154" s="2"/>
      <c r="FR154" s="2"/>
      <c r="FS154" s="19"/>
      <c r="FT154" s="19"/>
      <c r="FU154" s="19"/>
      <c r="FV154" s="19"/>
      <c r="FW154" s="19"/>
      <c r="FX154" s="19"/>
      <c r="FY154" s="19"/>
      <c r="FZ154" s="19"/>
      <c r="GA154" s="19"/>
      <c r="GB154" s="19"/>
      <c r="GC154" s="19"/>
      <c r="GD154" s="19"/>
      <c r="GE154" s="19"/>
      <c r="GF154" s="19"/>
      <c r="GG154" s="19"/>
      <c r="GH154" s="19"/>
      <c r="GI154" s="19"/>
    </row>
    <row r="155" spans="1:191" ht="9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8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</row>
    <row r="156" spans="1:191" ht="9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</row>
    <row r="157" spans="1:191" ht="9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11"/>
      <c r="FQ157" s="2"/>
      <c r="FR157" s="2"/>
      <c r="FS157" s="14"/>
      <c r="FT157" s="14"/>
      <c r="FU157" s="14"/>
      <c r="FV157" s="14"/>
      <c r="FW157" s="14"/>
      <c r="FX157" s="14"/>
      <c r="FY157" s="14"/>
      <c r="FZ157" s="14"/>
      <c r="GA157" s="14"/>
      <c r="GB157" s="14"/>
      <c r="GC157" s="14"/>
      <c r="GD157" s="14"/>
      <c r="GE157" s="14"/>
      <c r="GF157" s="14"/>
      <c r="GG157" s="14"/>
      <c r="GH157" s="14"/>
      <c r="GI157" s="14"/>
    </row>
    <row r="158" spans="1:191" ht="9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</row>
    <row r="159" spans="1:191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  <c r="EC159" s="16"/>
      <c r="ED159" s="16"/>
      <c r="EE159" s="16"/>
      <c r="EF159" s="16"/>
      <c r="EG159" s="16"/>
      <c r="EH159" s="16"/>
      <c r="EI159" s="16"/>
      <c r="EJ159" s="16"/>
      <c r="EK159" s="16"/>
      <c r="EL159" s="16"/>
      <c r="EM159" s="16"/>
      <c r="EN159" s="16"/>
      <c r="EO159" s="16"/>
      <c r="EP159" s="16"/>
      <c r="EQ159" s="16"/>
      <c r="ER159" s="16"/>
      <c r="ES159" s="16"/>
      <c r="ET159" s="16"/>
      <c r="EU159" s="16"/>
      <c r="EV159" s="16"/>
      <c r="EW159" s="16"/>
      <c r="EX159" s="16"/>
      <c r="EY159" s="16"/>
      <c r="EZ159" s="16"/>
      <c r="FA159" s="16"/>
      <c r="FB159" s="16"/>
      <c r="FC159" s="16"/>
      <c r="FD159" s="16"/>
      <c r="FE159" s="16"/>
      <c r="FF159" s="16"/>
      <c r="FG159" s="16"/>
      <c r="FH159" s="16"/>
      <c r="FI159" s="16"/>
      <c r="FJ159" s="16"/>
      <c r="FK159" s="16"/>
      <c r="FL159" s="16"/>
      <c r="FM159" s="16"/>
      <c r="FN159" s="16"/>
      <c r="FO159" s="16"/>
      <c r="FP159" s="16"/>
      <c r="FQ159" s="16"/>
      <c r="FR159" s="16"/>
      <c r="FS159" s="16"/>
      <c r="FT159" s="16"/>
      <c r="FU159" s="16"/>
      <c r="FV159" s="16"/>
      <c r="FW159" s="16"/>
      <c r="FX159" s="16"/>
      <c r="FY159" s="16"/>
      <c r="FZ159" s="16"/>
      <c r="GA159" s="16"/>
      <c r="GB159" s="16"/>
      <c r="GC159" s="16"/>
      <c r="GD159" s="16"/>
      <c r="GE159" s="16"/>
      <c r="GF159" s="16"/>
      <c r="GG159" s="16"/>
      <c r="GH159" s="16"/>
      <c r="GI159" s="16"/>
    </row>
    <row r="160" spans="1:191" ht="9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</row>
    <row r="161" spans="1:191" ht="11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20"/>
      <c r="DT161" s="20"/>
      <c r="DU161" s="20"/>
      <c r="DV161" s="20"/>
      <c r="DW161" s="20"/>
      <c r="DX161" s="20"/>
      <c r="DY161" s="20"/>
      <c r="DZ161" s="20"/>
      <c r="EA161" s="20"/>
      <c r="EB161" s="20"/>
      <c r="EC161" s="20"/>
      <c r="ED161" s="20"/>
      <c r="EE161" s="20"/>
      <c r="EF161" s="20"/>
      <c r="EG161" s="20"/>
      <c r="EH161" s="20"/>
      <c r="EI161" s="20"/>
      <c r="EJ161" s="20"/>
      <c r="EK161" s="20"/>
      <c r="EL161" s="20"/>
      <c r="EM161" s="20"/>
      <c r="EN161" s="20"/>
      <c r="EO161" s="20"/>
      <c r="EP161" s="20"/>
      <c r="EQ161" s="20"/>
      <c r="ER161" s="20"/>
      <c r="ES161" s="20"/>
      <c r="ET161" s="20"/>
      <c r="EU161" s="20"/>
      <c r="EV161" s="20"/>
      <c r="EW161" s="20"/>
      <c r="EX161" s="20"/>
      <c r="EY161" s="20"/>
      <c r="EZ161" s="20"/>
      <c r="FA161" s="20"/>
      <c r="FB161" s="20"/>
      <c r="FC161" s="20"/>
      <c r="FD161" s="20"/>
      <c r="FE161" s="20"/>
      <c r="FF161" s="20"/>
      <c r="FG161" s="20"/>
      <c r="FH161" s="20"/>
      <c r="FI161" s="20"/>
      <c r="FJ161" s="20"/>
      <c r="FK161" s="20"/>
      <c r="FL161" s="20"/>
      <c r="FM161" s="20"/>
      <c r="FN161" s="20"/>
      <c r="FO161" s="20"/>
      <c r="FP161" s="20"/>
      <c r="FQ161" s="20"/>
      <c r="FR161" s="20"/>
      <c r="FS161" s="20"/>
      <c r="FT161" s="20"/>
      <c r="FU161" s="20"/>
      <c r="FV161" s="20"/>
      <c r="FW161" s="20"/>
      <c r="FX161" s="20"/>
      <c r="FY161" s="20"/>
      <c r="FZ161" s="20"/>
      <c r="GA161" s="20"/>
      <c r="GB161" s="20"/>
      <c r="GC161" s="20"/>
      <c r="GD161" s="20"/>
      <c r="GE161" s="20"/>
      <c r="GF161" s="20"/>
      <c r="GG161" s="20"/>
      <c r="GH161" s="20"/>
      <c r="GI161" s="20"/>
    </row>
    <row r="162" spans="1:191" ht="11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  <c r="EF162" s="20"/>
      <c r="EG162" s="20"/>
      <c r="EH162" s="20"/>
      <c r="EI162" s="20"/>
      <c r="EJ162" s="20"/>
      <c r="EK162" s="20"/>
      <c r="EL162" s="20"/>
      <c r="EM162" s="20"/>
      <c r="EN162" s="20"/>
      <c r="EO162" s="20"/>
      <c r="EP162" s="20"/>
      <c r="EQ162" s="20"/>
      <c r="ER162" s="20"/>
      <c r="ES162" s="20"/>
      <c r="ET162" s="20"/>
      <c r="EU162" s="20"/>
      <c r="EV162" s="20"/>
      <c r="EW162" s="20"/>
      <c r="EX162" s="20"/>
      <c r="EY162" s="20"/>
      <c r="EZ162" s="20"/>
      <c r="FA162" s="20"/>
      <c r="FB162" s="20"/>
      <c r="FC162" s="20"/>
      <c r="FD162" s="20"/>
      <c r="FE162" s="20"/>
      <c r="FF162" s="20"/>
      <c r="FG162" s="20"/>
      <c r="FH162" s="20"/>
      <c r="FI162" s="20"/>
      <c r="FJ162" s="20"/>
      <c r="FK162" s="20"/>
      <c r="FL162" s="20"/>
      <c r="FM162" s="20"/>
      <c r="FN162" s="20"/>
      <c r="FO162" s="20"/>
      <c r="FP162" s="20"/>
      <c r="FQ162" s="20"/>
      <c r="FR162" s="20"/>
      <c r="FS162" s="20"/>
      <c r="FT162" s="20"/>
      <c r="FU162" s="20"/>
      <c r="FV162" s="20"/>
      <c r="FW162" s="20"/>
      <c r="FX162" s="20"/>
      <c r="FY162" s="20"/>
      <c r="FZ162" s="20"/>
      <c r="GA162" s="20"/>
      <c r="GB162" s="20"/>
      <c r="GC162" s="20"/>
      <c r="GD162" s="20"/>
      <c r="GE162" s="20"/>
      <c r="GF162" s="20"/>
      <c r="GG162" s="20"/>
      <c r="GH162" s="20"/>
      <c r="GI162" s="20"/>
    </row>
    <row r="163" spans="1:191" ht="9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  <c r="EH163" s="14"/>
      <c r="EI163" s="14"/>
      <c r="EJ163" s="14"/>
      <c r="EK163" s="14"/>
      <c r="EL163" s="14"/>
      <c r="EM163" s="14"/>
      <c r="EN163" s="14"/>
      <c r="EO163" s="14"/>
      <c r="EP163" s="14"/>
      <c r="EQ163" s="14"/>
      <c r="ER163" s="14"/>
      <c r="ES163" s="14"/>
      <c r="ET163" s="14"/>
      <c r="EU163" s="14"/>
      <c r="EV163" s="14"/>
      <c r="EW163" s="14"/>
      <c r="EX163" s="14"/>
      <c r="EY163" s="14"/>
      <c r="EZ163" s="14"/>
      <c r="FA163" s="14"/>
      <c r="FB163" s="14"/>
      <c r="FC163" s="14"/>
      <c r="FD163" s="14"/>
      <c r="FE163" s="14"/>
      <c r="FF163" s="14"/>
      <c r="FG163" s="14"/>
      <c r="FH163" s="14"/>
      <c r="FI163" s="14"/>
      <c r="FJ163" s="14"/>
      <c r="FK163" s="14"/>
      <c r="FL163" s="14"/>
      <c r="FM163" s="14"/>
      <c r="FN163" s="14"/>
      <c r="FO163" s="14"/>
      <c r="FP163" s="14"/>
      <c r="FQ163" s="14"/>
      <c r="FR163" s="14"/>
      <c r="FS163" s="14"/>
      <c r="FT163" s="14"/>
      <c r="FU163" s="14"/>
      <c r="FV163" s="14"/>
      <c r="FW163" s="14"/>
      <c r="FX163" s="14"/>
      <c r="FY163" s="14"/>
      <c r="FZ163" s="14"/>
      <c r="GA163" s="14"/>
      <c r="GB163" s="14"/>
      <c r="GC163" s="14"/>
      <c r="GD163" s="14"/>
      <c r="GE163" s="14"/>
      <c r="GF163" s="14"/>
      <c r="GG163" s="14"/>
      <c r="GH163" s="14"/>
      <c r="GI163" s="14"/>
    </row>
    <row r="164" spans="1:191" ht="9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7"/>
      <c r="BN164" s="17"/>
      <c r="BO164" s="17"/>
      <c r="BP164" s="17"/>
      <c r="BQ164" s="17"/>
      <c r="BR164" s="17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/>
      <c r="CY164" s="21"/>
      <c r="CZ164" s="21"/>
      <c r="DA164" s="21"/>
      <c r="DB164" s="21"/>
      <c r="DC164" s="21"/>
      <c r="DD164" s="21"/>
      <c r="DE164" s="21"/>
      <c r="DF164" s="21"/>
      <c r="DG164" s="21"/>
      <c r="DH164" s="21"/>
      <c r="DI164" s="21"/>
      <c r="DJ164" s="21"/>
      <c r="DK164" s="21"/>
      <c r="DL164" s="21"/>
      <c r="DM164" s="21"/>
      <c r="DN164" s="21"/>
      <c r="DO164" s="21"/>
      <c r="DP164" s="21"/>
      <c r="DQ164" s="21"/>
      <c r="DR164" s="21"/>
      <c r="DS164" s="21"/>
      <c r="DT164" s="21"/>
      <c r="DU164" s="21"/>
      <c r="DV164" s="21"/>
      <c r="DW164" s="21"/>
      <c r="DX164" s="21"/>
      <c r="DY164" s="21"/>
      <c r="DZ164" s="21"/>
      <c r="EA164" s="21"/>
      <c r="EB164" s="21"/>
      <c r="EC164" s="21"/>
      <c r="ED164" s="21"/>
      <c r="EE164" s="21"/>
      <c r="EF164" s="21"/>
      <c r="EG164" s="21"/>
      <c r="EH164" s="21"/>
      <c r="EI164" s="21"/>
      <c r="EJ164" s="21"/>
      <c r="EK164" s="21"/>
      <c r="EL164" s="21"/>
      <c r="EM164" s="21"/>
      <c r="EN164" s="21"/>
      <c r="EO164" s="21"/>
      <c r="EP164" s="21"/>
      <c r="EQ164" s="21"/>
      <c r="ER164" s="21"/>
      <c r="ES164" s="21"/>
      <c r="ET164" s="21"/>
      <c r="EU164" s="21"/>
      <c r="EV164" s="21"/>
      <c r="EW164" s="21"/>
      <c r="EX164" s="21"/>
      <c r="EY164" s="21"/>
      <c r="EZ164" s="21"/>
      <c r="FA164" s="21"/>
      <c r="FB164" s="21"/>
      <c r="FC164" s="21"/>
      <c r="FD164" s="21"/>
      <c r="FE164" s="21"/>
      <c r="FF164" s="21"/>
      <c r="FG164" s="21"/>
      <c r="FH164" s="21"/>
      <c r="FI164" s="21"/>
      <c r="FJ164" s="21"/>
      <c r="FK164" s="21"/>
      <c r="FL164" s="21"/>
      <c r="FM164" s="21"/>
      <c r="FN164" s="21"/>
      <c r="FO164" s="21"/>
      <c r="FP164" s="21"/>
      <c r="FQ164" s="21"/>
      <c r="FR164" s="21"/>
      <c r="FS164" s="21"/>
      <c r="FT164" s="21"/>
      <c r="FU164" s="21"/>
      <c r="FV164" s="21"/>
      <c r="FW164" s="21"/>
      <c r="FX164" s="21"/>
      <c r="FY164" s="21"/>
      <c r="FZ164" s="21"/>
      <c r="GA164" s="21"/>
      <c r="GB164" s="21"/>
      <c r="GC164" s="21"/>
      <c r="GD164" s="21"/>
      <c r="GE164" s="21"/>
      <c r="GF164" s="21"/>
      <c r="GG164" s="21"/>
      <c r="GH164" s="21"/>
      <c r="GI164" s="21"/>
    </row>
    <row r="165" spans="1:191" ht="9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7"/>
      <c r="BN165" s="17"/>
      <c r="BO165" s="17"/>
      <c r="BP165" s="17"/>
      <c r="BQ165" s="17"/>
      <c r="BR165" s="17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  <c r="CS165" s="21"/>
      <c r="CT165" s="21"/>
      <c r="CU165" s="21"/>
      <c r="CV165" s="21"/>
      <c r="CW165" s="21"/>
      <c r="CX165" s="21"/>
      <c r="CY165" s="21"/>
      <c r="CZ165" s="21"/>
      <c r="DA165" s="21"/>
      <c r="DB165" s="21"/>
      <c r="DC165" s="21"/>
      <c r="DD165" s="21"/>
      <c r="DE165" s="21"/>
      <c r="DF165" s="21"/>
      <c r="DG165" s="21"/>
      <c r="DH165" s="21"/>
      <c r="DI165" s="21"/>
      <c r="DJ165" s="21"/>
      <c r="DK165" s="21"/>
      <c r="DL165" s="21"/>
      <c r="DM165" s="21"/>
      <c r="DN165" s="21"/>
      <c r="DO165" s="21"/>
      <c r="DP165" s="21"/>
      <c r="DQ165" s="21"/>
      <c r="DR165" s="21"/>
      <c r="DS165" s="21"/>
      <c r="DT165" s="21"/>
      <c r="DU165" s="21"/>
      <c r="DV165" s="21"/>
      <c r="DW165" s="21"/>
      <c r="DX165" s="21"/>
      <c r="DY165" s="21"/>
      <c r="DZ165" s="21"/>
      <c r="EA165" s="21"/>
      <c r="EB165" s="21"/>
      <c r="EC165" s="21"/>
      <c r="ED165" s="21"/>
      <c r="EE165" s="21"/>
      <c r="EF165" s="21"/>
      <c r="EG165" s="21"/>
      <c r="EH165" s="21"/>
      <c r="EI165" s="21"/>
      <c r="EJ165" s="21"/>
      <c r="EK165" s="21"/>
      <c r="EL165" s="21"/>
      <c r="EM165" s="21"/>
      <c r="EN165" s="21"/>
      <c r="EO165" s="21"/>
      <c r="EP165" s="21"/>
      <c r="EQ165" s="21"/>
      <c r="ER165" s="21"/>
      <c r="ES165" s="21"/>
      <c r="ET165" s="21"/>
      <c r="EU165" s="21"/>
      <c r="EV165" s="21"/>
      <c r="EW165" s="21"/>
      <c r="EX165" s="21"/>
      <c r="EY165" s="21"/>
      <c r="EZ165" s="21"/>
      <c r="FA165" s="21"/>
      <c r="FB165" s="21"/>
      <c r="FC165" s="21"/>
      <c r="FD165" s="21"/>
      <c r="FE165" s="21"/>
      <c r="FF165" s="21"/>
      <c r="FG165" s="21"/>
      <c r="FH165" s="21"/>
      <c r="FI165" s="21"/>
      <c r="FJ165" s="21"/>
      <c r="FK165" s="21"/>
      <c r="FL165" s="21"/>
      <c r="FM165" s="21"/>
      <c r="FN165" s="21"/>
      <c r="FO165" s="21"/>
      <c r="FP165" s="21"/>
      <c r="FQ165" s="21"/>
      <c r="FR165" s="21"/>
      <c r="FS165" s="21"/>
      <c r="FT165" s="21"/>
      <c r="FU165" s="21"/>
      <c r="FV165" s="21"/>
      <c r="FW165" s="21"/>
      <c r="FX165" s="21"/>
      <c r="FY165" s="21"/>
      <c r="FZ165" s="21"/>
      <c r="GA165" s="21"/>
      <c r="GB165" s="21"/>
      <c r="GC165" s="21"/>
      <c r="GD165" s="21"/>
      <c r="GE165" s="21"/>
      <c r="GF165" s="21"/>
      <c r="GG165" s="21"/>
      <c r="GH165" s="21"/>
      <c r="GI165" s="21"/>
    </row>
    <row r="166" spans="1:191" ht="9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21"/>
      <c r="CJ166" s="21"/>
      <c r="CK166" s="21"/>
      <c r="CL166" s="21"/>
      <c r="CM166" s="21"/>
      <c r="CN166" s="21"/>
      <c r="CO166" s="21"/>
      <c r="CP166" s="21"/>
      <c r="CQ166" s="21"/>
      <c r="CR166" s="21"/>
      <c r="CS166" s="21"/>
      <c r="CT166" s="21"/>
      <c r="CU166" s="21"/>
      <c r="CV166" s="21"/>
      <c r="CW166" s="21"/>
      <c r="CX166" s="21"/>
      <c r="CY166" s="21"/>
      <c r="CZ166" s="21"/>
      <c r="DA166" s="21"/>
      <c r="DB166" s="21"/>
      <c r="DC166" s="21"/>
      <c r="DD166" s="21"/>
      <c r="DE166" s="21"/>
      <c r="DF166" s="21"/>
      <c r="DG166" s="21"/>
      <c r="DH166" s="21"/>
      <c r="DI166" s="21"/>
      <c r="DJ166" s="21"/>
      <c r="DK166" s="21"/>
      <c r="DL166" s="21"/>
      <c r="DM166" s="21"/>
      <c r="DN166" s="21"/>
      <c r="DO166" s="21"/>
      <c r="DP166" s="21"/>
      <c r="DQ166" s="21"/>
      <c r="DR166" s="21"/>
      <c r="DS166" s="21"/>
      <c r="DT166" s="21"/>
      <c r="DU166" s="21"/>
      <c r="DV166" s="21"/>
      <c r="DW166" s="21"/>
      <c r="DX166" s="21"/>
      <c r="DY166" s="21"/>
      <c r="DZ166" s="21"/>
      <c r="EA166" s="21"/>
      <c r="EB166" s="21"/>
      <c r="EC166" s="21"/>
      <c r="ED166" s="21"/>
      <c r="EE166" s="21"/>
      <c r="EF166" s="21"/>
      <c r="EG166" s="21"/>
      <c r="EH166" s="21"/>
      <c r="EI166" s="21"/>
      <c r="EJ166" s="21"/>
      <c r="EK166" s="21"/>
      <c r="EL166" s="21"/>
      <c r="EM166" s="21"/>
      <c r="EN166" s="21"/>
      <c r="EO166" s="21"/>
      <c r="EP166" s="21"/>
      <c r="EQ166" s="21"/>
      <c r="ER166" s="21"/>
      <c r="ES166" s="21"/>
      <c r="ET166" s="21"/>
      <c r="EU166" s="21"/>
      <c r="EV166" s="21"/>
      <c r="EW166" s="21"/>
      <c r="EX166" s="21"/>
      <c r="EY166" s="21"/>
      <c r="EZ166" s="21"/>
      <c r="FA166" s="21"/>
      <c r="FB166" s="21"/>
      <c r="FC166" s="21"/>
      <c r="FD166" s="21"/>
      <c r="FE166" s="21"/>
      <c r="FF166" s="21"/>
      <c r="FG166" s="21"/>
      <c r="FH166" s="21"/>
      <c r="FI166" s="21"/>
      <c r="FJ166" s="21"/>
      <c r="FK166" s="21"/>
      <c r="FL166" s="21"/>
      <c r="FM166" s="21"/>
      <c r="FN166" s="21"/>
      <c r="FO166" s="21"/>
      <c r="FP166" s="21"/>
      <c r="FQ166" s="21"/>
      <c r="FR166" s="21"/>
      <c r="FS166" s="21"/>
      <c r="FT166" s="21"/>
      <c r="FU166" s="21"/>
      <c r="FV166" s="21"/>
      <c r="FW166" s="21"/>
      <c r="FX166" s="21"/>
      <c r="FY166" s="21"/>
      <c r="FZ166" s="21"/>
      <c r="GA166" s="21"/>
      <c r="GB166" s="21"/>
      <c r="GC166" s="21"/>
      <c r="GD166" s="21"/>
      <c r="GE166" s="21"/>
      <c r="GF166" s="21"/>
      <c r="GG166" s="21"/>
      <c r="GH166" s="21"/>
      <c r="GI166" s="21"/>
    </row>
    <row r="167" spans="1:191" ht="9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21"/>
      <c r="CJ167" s="21"/>
      <c r="CK167" s="21"/>
      <c r="CL167" s="21"/>
      <c r="CM167" s="21"/>
      <c r="CN167" s="21"/>
      <c r="CO167" s="21"/>
      <c r="CP167" s="21"/>
      <c r="CQ167" s="21"/>
      <c r="CR167" s="21"/>
      <c r="CS167" s="21"/>
      <c r="CT167" s="21"/>
      <c r="CU167" s="21"/>
      <c r="CV167" s="21"/>
      <c r="CW167" s="21"/>
      <c r="CX167" s="21"/>
      <c r="CY167" s="21"/>
      <c r="CZ167" s="21"/>
      <c r="DA167" s="21"/>
      <c r="DB167" s="21"/>
      <c r="DC167" s="21"/>
      <c r="DD167" s="21"/>
      <c r="DE167" s="21"/>
      <c r="DF167" s="21"/>
      <c r="DG167" s="21"/>
      <c r="DH167" s="21"/>
      <c r="DI167" s="21"/>
      <c r="DJ167" s="21"/>
      <c r="DK167" s="21"/>
      <c r="DL167" s="21"/>
      <c r="DM167" s="21"/>
      <c r="DN167" s="21"/>
      <c r="DO167" s="21"/>
      <c r="DP167" s="21"/>
      <c r="DQ167" s="21"/>
      <c r="DR167" s="21"/>
      <c r="DS167" s="21"/>
      <c r="DT167" s="21"/>
      <c r="DU167" s="21"/>
      <c r="DV167" s="21"/>
      <c r="DW167" s="21"/>
      <c r="DX167" s="21"/>
      <c r="DY167" s="21"/>
      <c r="DZ167" s="21"/>
      <c r="EA167" s="21"/>
      <c r="EB167" s="21"/>
      <c r="EC167" s="21"/>
      <c r="ED167" s="21"/>
      <c r="EE167" s="21"/>
      <c r="EF167" s="21"/>
      <c r="EG167" s="21"/>
      <c r="EH167" s="21"/>
      <c r="EI167" s="21"/>
      <c r="EJ167" s="21"/>
      <c r="EK167" s="21"/>
      <c r="EL167" s="21"/>
      <c r="EM167" s="21"/>
      <c r="EN167" s="21"/>
      <c r="EO167" s="21"/>
      <c r="EP167" s="21"/>
      <c r="EQ167" s="21"/>
      <c r="ER167" s="21"/>
      <c r="ES167" s="21"/>
      <c r="ET167" s="21"/>
      <c r="EU167" s="21"/>
      <c r="EV167" s="21"/>
      <c r="EW167" s="21"/>
      <c r="EX167" s="21"/>
      <c r="EY167" s="21"/>
      <c r="EZ167" s="21"/>
      <c r="FA167" s="21"/>
      <c r="FB167" s="21"/>
      <c r="FC167" s="21"/>
      <c r="FD167" s="21"/>
      <c r="FE167" s="21"/>
      <c r="FF167" s="21"/>
      <c r="FG167" s="21"/>
      <c r="FH167" s="21"/>
      <c r="FI167" s="21"/>
      <c r="FJ167" s="21"/>
      <c r="FK167" s="21"/>
      <c r="FL167" s="21"/>
      <c r="FM167" s="21"/>
      <c r="FN167" s="21"/>
      <c r="FO167" s="21"/>
      <c r="FP167" s="21"/>
      <c r="FQ167" s="21"/>
      <c r="FR167" s="21"/>
      <c r="FS167" s="21"/>
      <c r="FT167" s="21"/>
      <c r="FU167" s="21"/>
      <c r="FV167" s="21"/>
      <c r="FW167" s="21"/>
      <c r="FX167" s="21"/>
      <c r="FY167" s="21"/>
      <c r="FZ167" s="21"/>
      <c r="GA167" s="21"/>
      <c r="GB167" s="21"/>
      <c r="GC167" s="21"/>
      <c r="GD167" s="21"/>
      <c r="GE167" s="21"/>
      <c r="GF167" s="21"/>
      <c r="GG167" s="21"/>
      <c r="GH167" s="21"/>
      <c r="GI167" s="21"/>
    </row>
    <row r="168" spans="1:191" ht="9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21"/>
      <c r="CJ168" s="21"/>
      <c r="CK168" s="21"/>
      <c r="CL168" s="21"/>
      <c r="CM168" s="21"/>
      <c r="CN168" s="21"/>
      <c r="CO168" s="21"/>
      <c r="CP168" s="21"/>
      <c r="CQ168" s="21"/>
      <c r="CR168" s="21"/>
      <c r="CS168" s="21"/>
      <c r="CT168" s="21"/>
      <c r="CU168" s="21"/>
      <c r="CV168" s="21"/>
      <c r="CW168" s="21"/>
      <c r="CX168" s="21"/>
      <c r="CY168" s="21"/>
      <c r="CZ168" s="21"/>
      <c r="DA168" s="21"/>
      <c r="DB168" s="21"/>
      <c r="DC168" s="21"/>
      <c r="DD168" s="21"/>
      <c r="DE168" s="21"/>
      <c r="DF168" s="21"/>
      <c r="DG168" s="21"/>
      <c r="DH168" s="21"/>
      <c r="DI168" s="21"/>
      <c r="DJ168" s="21"/>
      <c r="DK168" s="21"/>
      <c r="DL168" s="21"/>
      <c r="DM168" s="21"/>
      <c r="DN168" s="21"/>
      <c r="DO168" s="21"/>
      <c r="DP168" s="21"/>
      <c r="DQ168" s="21"/>
      <c r="DR168" s="21"/>
      <c r="DS168" s="21"/>
      <c r="DT168" s="21"/>
      <c r="DU168" s="21"/>
      <c r="DV168" s="21"/>
      <c r="DW168" s="21"/>
      <c r="DX168" s="21"/>
      <c r="DY168" s="21"/>
      <c r="DZ168" s="21"/>
      <c r="EA168" s="21"/>
      <c r="EB168" s="21"/>
      <c r="EC168" s="21"/>
      <c r="ED168" s="21"/>
      <c r="EE168" s="21"/>
      <c r="EF168" s="21"/>
      <c r="EG168" s="21"/>
      <c r="EH168" s="21"/>
      <c r="EI168" s="21"/>
      <c r="EJ168" s="21"/>
      <c r="EK168" s="21"/>
      <c r="EL168" s="21"/>
      <c r="EM168" s="21"/>
      <c r="EN168" s="21"/>
      <c r="EO168" s="21"/>
      <c r="EP168" s="21"/>
      <c r="EQ168" s="21"/>
      <c r="ER168" s="21"/>
      <c r="ES168" s="21"/>
      <c r="ET168" s="21"/>
      <c r="EU168" s="21"/>
      <c r="EV168" s="21"/>
      <c r="EW168" s="21"/>
      <c r="EX168" s="21"/>
      <c r="EY168" s="21"/>
      <c r="EZ168" s="21"/>
      <c r="FA168" s="21"/>
      <c r="FB168" s="21"/>
      <c r="FC168" s="21"/>
      <c r="FD168" s="21"/>
      <c r="FE168" s="21"/>
      <c r="FF168" s="21"/>
      <c r="FG168" s="21"/>
      <c r="FH168" s="21"/>
      <c r="FI168" s="21"/>
      <c r="FJ168" s="21"/>
      <c r="FK168" s="21"/>
      <c r="FL168" s="21"/>
      <c r="FM168" s="21"/>
      <c r="FN168" s="21"/>
      <c r="FO168" s="21"/>
      <c r="FP168" s="21"/>
      <c r="FQ168" s="21"/>
      <c r="FR168" s="21"/>
      <c r="FS168" s="21"/>
      <c r="FT168" s="21"/>
      <c r="FU168" s="21"/>
      <c r="FV168" s="21"/>
      <c r="FW168" s="21"/>
      <c r="FX168" s="21"/>
      <c r="FY168" s="21"/>
      <c r="FZ168" s="21"/>
      <c r="GA168" s="21"/>
      <c r="GB168" s="21"/>
      <c r="GC168" s="21"/>
      <c r="GD168" s="21"/>
      <c r="GE168" s="21"/>
      <c r="GF168" s="21"/>
      <c r="GG168" s="21"/>
      <c r="GH168" s="21"/>
      <c r="GI168" s="21"/>
    </row>
    <row r="169" spans="1:191" ht="9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  <c r="CZ169" s="21"/>
      <c r="DA169" s="21"/>
      <c r="DB169" s="21"/>
      <c r="DC169" s="21"/>
      <c r="DD169" s="21"/>
      <c r="DE169" s="21"/>
      <c r="DF169" s="21"/>
      <c r="DG169" s="21"/>
      <c r="DH169" s="21"/>
      <c r="DI169" s="21"/>
      <c r="DJ169" s="21"/>
      <c r="DK169" s="21"/>
      <c r="DL169" s="21"/>
      <c r="DM169" s="21"/>
      <c r="DN169" s="21"/>
      <c r="DO169" s="21"/>
      <c r="DP169" s="21"/>
      <c r="DQ169" s="21"/>
      <c r="DR169" s="21"/>
      <c r="DS169" s="21"/>
      <c r="DT169" s="21"/>
      <c r="DU169" s="21"/>
      <c r="DV169" s="21"/>
      <c r="DW169" s="21"/>
      <c r="DX169" s="21"/>
      <c r="DY169" s="21"/>
      <c r="DZ169" s="21"/>
      <c r="EA169" s="21"/>
      <c r="EB169" s="21"/>
      <c r="EC169" s="21"/>
      <c r="ED169" s="21"/>
      <c r="EE169" s="21"/>
      <c r="EF169" s="21"/>
      <c r="EG169" s="21"/>
      <c r="EH169" s="21"/>
      <c r="EI169" s="21"/>
      <c r="EJ169" s="21"/>
      <c r="EK169" s="21"/>
      <c r="EL169" s="21"/>
      <c r="EM169" s="21"/>
      <c r="EN169" s="21"/>
      <c r="EO169" s="21"/>
      <c r="EP169" s="21"/>
      <c r="EQ169" s="21"/>
      <c r="ER169" s="21"/>
      <c r="ES169" s="21"/>
      <c r="ET169" s="21"/>
      <c r="EU169" s="21"/>
      <c r="EV169" s="21"/>
      <c r="EW169" s="21"/>
      <c r="EX169" s="21"/>
      <c r="EY169" s="21"/>
      <c r="EZ169" s="21"/>
      <c r="FA169" s="21"/>
      <c r="FB169" s="21"/>
      <c r="FC169" s="21"/>
      <c r="FD169" s="21"/>
      <c r="FE169" s="21"/>
      <c r="FF169" s="21"/>
      <c r="FG169" s="21"/>
      <c r="FH169" s="21"/>
      <c r="FI169" s="21"/>
      <c r="FJ169" s="21"/>
      <c r="FK169" s="21"/>
      <c r="FL169" s="21"/>
      <c r="FM169" s="21"/>
      <c r="FN169" s="21"/>
      <c r="FO169" s="21"/>
      <c r="FP169" s="21"/>
      <c r="FQ169" s="21"/>
      <c r="FR169" s="21"/>
      <c r="FS169" s="21"/>
      <c r="FT169" s="21"/>
      <c r="FU169" s="21"/>
      <c r="FV169" s="21"/>
      <c r="FW169" s="21"/>
      <c r="FX169" s="21"/>
      <c r="FY169" s="21"/>
      <c r="FZ169" s="21"/>
      <c r="GA169" s="21"/>
      <c r="GB169" s="21"/>
      <c r="GC169" s="21"/>
      <c r="GD169" s="21"/>
      <c r="GE169" s="21"/>
      <c r="GF169" s="21"/>
      <c r="GG169" s="21"/>
      <c r="GH169" s="21"/>
      <c r="GI169" s="21"/>
    </row>
    <row r="170" spans="1:191" ht="9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21"/>
      <c r="CJ170" s="21"/>
      <c r="CK170" s="21"/>
      <c r="CL170" s="21"/>
      <c r="CM170" s="21"/>
      <c r="CN170" s="21"/>
      <c r="CO170" s="21"/>
      <c r="CP170" s="21"/>
      <c r="CQ170" s="21"/>
      <c r="CR170" s="21"/>
      <c r="CS170" s="21"/>
      <c r="CT170" s="21"/>
      <c r="CU170" s="21"/>
      <c r="CV170" s="21"/>
      <c r="CW170" s="21"/>
      <c r="CX170" s="21"/>
      <c r="CY170" s="21"/>
      <c r="CZ170" s="21"/>
      <c r="DA170" s="21"/>
      <c r="DB170" s="21"/>
      <c r="DC170" s="21"/>
      <c r="DD170" s="21"/>
      <c r="DE170" s="21"/>
      <c r="DF170" s="21"/>
      <c r="DG170" s="21"/>
      <c r="DH170" s="21"/>
      <c r="DI170" s="21"/>
      <c r="DJ170" s="21"/>
      <c r="DK170" s="21"/>
      <c r="DL170" s="21"/>
      <c r="DM170" s="21"/>
      <c r="DN170" s="21"/>
      <c r="DO170" s="21"/>
      <c r="DP170" s="21"/>
      <c r="DQ170" s="21"/>
      <c r="DR170" s="21"/>
      <c r="DS170" s="21"/>
      <c r="DT170" s="21"/>
      <c r="DU170" s="21"/>
      <c r="DV170" s="21"/>
      <c r="DW170" s="21"/>
      <c r="DX170" s="21"/>
      <c r="DY170" s="21"/>
      <c r="DZ170" s="21"/>
      <c r="EA170" s="21"/>
      <c r="EB170" s="21"/>
      <c r="EC170" s="21"/>
      <c r="ED170" s="21"/>
      <c r="EE170" s="21"/>
      <c r="EF170" s="21"/>
      <c r="EG170" s="21"/>
      <c r="EH170" s="21"/>
      <c r="EI170" s="21"/>
      <c r="EJ170" s="21"/>
      <c r="EK170" s="21"/>
      <c r="EL170" s="21"/>
      <c r="EM170" s="21"/>
      <c r="EN170" s="21"/>
      <c r="EO170" s="21"/>
      <c r="EP170" s="21"/>
      <c r="EQ170" s="21"/>
      <c r="ER170" s="21"/>
      <c r="ES170" s="21"/>
      <c r="ET170" s="21"/>
      <c r="EU170" s="21"/>
      <c r="EV170" s="21"/>
      <c r="EW170" s="21"/>
      <c r="EX170" s="21"/>
      <c r="EY170" s="21"/>
      <c r="EZ170" s="21"/>
      <c r="FA170" s="21"/>
      <c r="FB170" s="21"/>
      <c r="FC170" s="21"/>
      <c r="FD170" s="21"/>
      <c r="FE170" s="21"/>
      <c r="FF170" s="21"/>
      <c r="FG170" s="21"/>
      <c r="FH170" s="21"/>
      <c r="FI170" s="21"/>
      <c r="FJ170" s="21"/>
      <c r="FK170" s="21"/>
      <c r="FL170" s="21"/>
      <c r="FM170" s="21"/>
      <c r="FN170" s="21"/>
      <c r="FO170" s="21"/>
      <c r="FP170" s="21"/>
      <c r="FQ170" s="21"/>
      <c r="FR170" s="21"/>
      <c r="FS170" s="21"/>
      <c r="FT170" s="21"/>
      <c r="FU170" s="21"/>
      <c r="FV170" s="21"/>
      <c r="FW170" s="21"/>
      <c r="FX170" s="21"/>
      <c r="FY170" s="21"/>
      <c r="FZ170" s="21"/>
      <c r="GA170" s="21"/>
      <c r="GB170" s="21"/>
      <c r="GC170" s="21"/>
      <c r="GD170" s="21"/>
      <c r="GE170" s="21"/>
      <c r="GF170" s="21"/>
      <c r="GG170" s="21"/>
      <c r="GH170" s="21"/>
      <c r="GI170" s="21"/>
    </row>
    <row r="171" spans="1:191" ht="9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21"/>
      <c r="CJ171" s="21"/>
      <c r="CK171" s="21"/>
      <c r="CL171" s="21"/>
      <c r="CM171" s="21"/>
      <c r="CN171" s="21"/>
      <c r="CO171" s="21"/>
      <c r="CP171" s="21"/>
      <c r="CQ171" s="21"/>
      <c r="CR171" s="21"/>
      <c r="CS171" s="21"/>
      <c r="CT171" s="21"/>
      <c r="CU171" s="21"/>
      <c r="CV171" s="21"/>
      <c r="CW171" s="21"/>
      <c r="CX171" s="21"/>
      <c r="CY171" s="21"/>
      <c r="CZ171" s="21"/>
      <c r="DA171" s="21"/>
      <c r="DB171" s="21"/>
      <c r="DC171" s="21"/>
      <c r="DD171" s="21"/>
      <c r="DE171" s="21"/>
      <c r="DF171" s="21"/>
      <c r="DG171" s="21"/>
      <c r="DH171" s="21"/>
      <c r="DI171" s="21"/>
      <c r="DJ171" s="21"/>
      <c r="DK171" s="21"/>
      <c r="DL171" s="21"/>
      <c r="DM171" s="21"/>
      <c r="DN171" s="21"/>
      <c r="DO171" s="21"/>
      <c r="DP171" s="21"/>
      <c r="DQ171" s="21"/>
      <c r="DR171" s="21"/>
      <c r="DS171" s="21"/>
      <c r="DT171" s="21"/>
      <c r="DU171" s="21"/>
      <c r="DV171" s="21"/>
      <c r="DW171" s="21"/>
      <c r="DX171" s="21"/>
      <c r="DY171" s="21"/>
      <c r="DZ171" s="21"/>
      <c r="EA171" s="21"/>
      <c r="EB171" s="21"/>
      <c r="EC171" s="21"/>
      <c r="ED171" s="21"/>
      <c r="EE171" s="21"/>
      <c r="EF171" s="21"/>
      <c r="EG171" s="21"/>
      <c r="EH171" s="21"/>
      <c r="EI171" s="21"/>
      <c r="EJ171" s="21"/>
      <c r="EK171" s="21"/>
      <c r="EL171" s="21"/>
      <c r="EM171" s="21"/>
      <c r="EN171" s="21"/>
      <c r="EO171" s="21"/>
      <c r="EP171" s="21"/>
      <c r="EQ171" s="21"/>
      <c r="ER171" s="21"/>
      <c r="ES171" s="21"/>
      <c r="ET171" s="21"/>
      <c r="EU171" s="21"/>
      <c r="EV171" s="21"/>
      <c r="EW171" s="21"/>
      <c r="EX171" s="21"/>
      <c r="EY171" s="21"/>
      <c r="EZ171" s="21"/>
      <c r="FA171" s="21"/>
      <c r="FB171" s="21"/>
      <c r="FC171" s="21"/>
      <c r="FD171" s="21"/>
      <c r="FE171" s="21"/>
      <c r="FF171" s="21"/>
      <c r="FG171" s="21"/>
      <c r="FH171" s="21"/>
      <c r="FI171" s="21"/>
      <c r="FJ171" s="21"/>
      <c r="FK171" s="21"/>
      <c r="FL171" s="21"/>
      <c r="FM171" s="21"/>
      <c r="FN171" s="21"/>
      <c r="FO171" s="21"/>
      <c r="FP171" s="21"/>
      <c r="FQ171" s="21"/>
      <c r="FR171" s="21"/>
      <c r="FS171" s="21"/>
      <c r="FT171" s="21"/>
      <c r="FU171" s="21"/>
      <c r="FV171" s="21"/>
      <c r="FW171" s="21"/>
      <c r="FX171" s="21"/>
      <c r="FY171" s="21"/>
      <c r="FZ171" s="21"/>
      <c r="GA171" s="21"/>
      <c r="GB171" s="21"/>
      <c r="GC171" s="21"/>
      <c r="GD171" s="21"/>
      <c r="GE171" s="21"/>
      <c r="GF171" s="21"/>
      <c r="GG171" s="21"/>
      <c r="GH171" s="21"/>
      <c r="GI171" s="21"/>
    </row>
    <row r="172" spans="1:191" ht="9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21"/>
      <c r="CJ172" s="21"/>
      <c r="CK172" s="21"/>
      <c r="CL172" s="21"/>
      <c r="CM172" s="21"/>
      <c r="CN172" s="21"/>
      <c r="CO172" s="21"/>
      <c r="CP172" s="21"/>
      <c r="CQ172" s="21"/>
      <c r="CR172" s="21"/>
      <c r="CS172" s="21"/>
      <c r="CT172" s="21"/>
      <c r="CU172" s="21"/>
      <c r="CV172" s="21"/>
      <c r="CW172" s="21"/>
      <c r="CX172" s="21"/>
      <c r="CY172" s="21"/>
      <c r="CZ172" s="21"/>
      <c r="DA172" s="21"/>
      <c r="DB172" s="21"/>
      <c r="DC172" s="21"/>
      <c r="DD172" s="21"/>
      <c r="DE172" s="21"/>
      <c r="DF172" s="21"/>
      <c r="DG172" s="21"/>
      <c r="DH172" s="21"/>
      <c r="DI172" s="21"/>
      <c r="DJ172" s="21"/>
      <c r="DK172" s="21"/>
      <c r="DL172" s="21"/>
      <c r="DM172" s="21"/>
      <c r="DN172" s="21"/>
      <c r="DO172" s="21"/>
      <c r="DP172" s="21"/>
      <c r="DQ172" s="21"/>
      <c r="DR172" s="21"/>
      <c r="DS172" s="21"/>
      <c r="DT172" s="21"/>
      <c r="DU172" s="21"/>
      <c r="DV172" s="21"/>
      <c r="DW172" s="21"/>
      <c r="DX172" s="21"/>
      <c r="DY172" s="21"/>
      <c r="DZ172" s="21"/>
      <c r="EA172" s="21"/>
      <c r="EB172" s="21"/>
      <c r="EC172" s="21"/>
      <c r="ED172" s="21"/>
      <c r="EE172" s="21"/>
      <c r="EF172" s="21"/>
      <c r="EG172" s="21"/>
      <c r="EH172" s="21"/>
      <c r="EI172" s="21"/>
      <c r="EJ172" s="21"/>
      <c r="EK172" s="21"/>
      <c r="EL172" s="21"/>
      <c r="EM172" s="21"/>
      <c r="EN172" s="21"/>
      <c r="EO172" s="21"/>
      <c r="EP172" s="21"/>
      <c r="EQ172" s="21"/>
      <c r="ER172" s="21"/>
      <c r="ES172" s="21"/>
      <c r="ET172" s="21"/>
      <c r="EU172" s="21"/>
      <c r="EV172" s="21"/>
      <c r="EW172" s="21"/>
      <c r="EX172" s="21"/>
      <c r="EY172" s="21"/>
      <c r="EZ172" s="21"/>
      <c r="FA172" s="21"/>
      <c r="FB172" s="21"/>
      <c r="FC172" s="21"/>
      <c r="FD172" s="21"/>
      <c r="FE172" s="21"/>
      <c r="FF172" s="21"/>
      <c r="FG172" s="21"/>
      <c r="FH172" s="21"/>
      <c r="FI172" s="21"/>
      <c r="FJ172" s="21"/>
      <c r="FK172" s="21"/>
      <c r="FL172" s="21"/>
      <c r="FM172" s="21"/>
      <c r="FN172" s="21"/>
      <c r="FO172" s="21"/>
      <c r="FP172" s="21"/>
      <c r="FQ172" s="21"/>
      <c r="FR172" s="21"/>
      <c r="FS172" s="21"/>
      <c r="FT172" s="21"/>
      <c r="FU172" s="21"/>
      <c r="FV172" s="21"/>
      <c r="FW172" s="21"/>
      <c r="FX172" s="21"/>
      <c r="FY172" s="21"/>
      <c r="FZ172" s="21"/>
      <c r="GA172" s="21"/>
      <c r="GB172" s="21"/>
      <c r="GC172" s="21"/>
      <c r="GD172" s="21"/>
      <c r="GE172" s="21"/>
      <c r="GF172" s="21"/>
      <c r="GG172" s="21"/>
      <c r="GH172" s="21"/>
      <c r="GI172" s="21"/>
    </row>
    <row r="173" spans="1:191" ht="9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2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21"/>
      <c r="CJ173" s="21"/>
      <c r="CK173" s="21"/>
      <c r="CL173" s="21"/>
      <c r="CM173" s="21"/>
      <c r="CN173" s="21"/>
      <c r="CO173" s="21"/>
      <c r="CP173" s="21"/>
      <c r="CQ173" s="21"/>
      <c r="CR173" s="21"/>
      <c r="CS173" s="21"/>
      <c r="CT173" s="21"/>
      <c r="CU173" s="21"/>
      <c r="CV173" s="21"/>
      <c r="CW173" s="21"/>
      <c r="CX173" s="21"/>
      <c r="CY173" s="21"/>
      <c r="CZ173" s="21"/>
      <c r="DA173" s="21"/>
      <c r="DB173" s="21"/>
      <c r="DC173" s="21"/>
      <c r="DD173" s="21"/>
      <c r="DE173" s="21"/>
      <c r="DF173" s="21"/>
      <c r="DG173" s="21"/>
      <c r="DH173" s="21"/>
      <c r="DI173" s="21"/>
      <c r="DJ173" s="21"/>
      <c r="DK173" s="21"/>
      <c r="DL173" s="21"/>
      <c r="DM173" s="21"/>
      <c r="DN173" s="21"/>
      <c r="DO173" s="21"/>
      <c r="DP173" s="21"/>
      <c r="DQ173" s="21"/>
      <c r="DR173" s="21"/>
      <c r="DS173" s="21"/>
      <c r="DT173" s="21"/>
      <c r="DU173" s="21"/>
      <c r="DV173" s="21"/>
      <c r="DW173" s="21"/>
      <c r="DX173" s="21"/>
      <c r="DY173" s="21"/>
      <c r="DZ173" s="21"/>
      <c r="EA173" s="21"/>
      <c r="EB173" s="21"/>
      <c r="EC173" s="21"/>
      <c r="ED173" s="21"/>
      <c r="EE173" s="21"/>
      <c r="EF173" s="21"/>
      <c r="EG173" s="21"/>
      <c r="EH173" s="21"/>
      <c r="EI173" s="21"/>
      <c r="EJ173" s="21"/>
      <c r="EK173" s="21"/>
      <c r="EL173" s="21"/>
      <c r="EM173" s="21"/>
      <c r="EN173" s="21"/>
      <c r="EO173" s="21"/>
      <c r="EP173" s="21"/>
      <c r="EQ173" s="21"/>
      <c r="ER173" s="21"/>
      <c r="ES173" s="21"/>
      <c r="ET173" s="21"/>
      <c r="EU173" s="21"/>
      <c r="EV173" s="21"/>
      <c r="EW173" s="21"/>
      <c r="EX173" s="21"/>
      <c r="EY173" s="21"/>
      <c r="EZ173" s="21"/>
      <c r="FA173" s="21"/>
      <c r="FB173" s="21"/>
      <c r="FC173" s="21"/>
      <c r="FD173" s="21"/>
      <c r="FE173" s="21"/>
      <c r="FF173" s="21"/>
      <c r="FG173" s="21"/>
      <c r="FH173" s="21"/>
      <c r="FI173" s="21"/>
      <c r="FJ173" s="21"/>
      <c r="FK173" s="21"/>
      <c r="FL173" s="21"/>
      <c r="FM173" s="21"/>
      <c r="FN173" s="21"/>
      <c r="FO173" s="21"/>
      <c r="FP173" s="21"/>
      <c r="FQ173" s="21"/>
      <c r="FR173" s="21"/>
      <c r="FS173" s="21"/>
      <c r="FT173" s="21"/>
      <c r="FU173" s="21"/>
      <c r="FV173" s="21"/>
      <c r="FW173" s="21"/>
      <c r="FX173" s="21"/>
      <c r="FY173" s="21"/>
      <c r="FZ173" s="21"/>
      <c r="GA173" s="21"/>
      <c r="GB173" s="21"/>
      <c r="GC173" s="21"/>
      <c r="GD173" s="21"/>
      <c r="GE173" s="21"/>
      <c r="GF173" s="21"/>
      <c r="GG173" s="21"/>
      <c r="GH173" s="21"/>
      <c r="GI173" s="21"/>
    </row>
    <row r="174" spans="1:191" ht="9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21"/>
      <c r="CJ174" s="21"/>
      <c r="CK174" s="21"/>
      <c r="CL174" s="21"/>
      <c r="CM174" s="21"/>
      <c r="CN174" s="21"/>
      <c r="CO174" s="21"/>
      <c r="CP174" s="21"/>
      <c r="CQ174" s="21"/>
      <c r="CR174" s="21"/>
      <c r="CS174" s="21"/>
      <c r="CT174" s="21"/>
      <c r="CU174" s="21"/>
      <c r="CV174" s="21"/>
      <c r="CW174" s="21"/>
      <c r="CX174" s="21"/>
      <c r="CY174" s="21"/>
      <c r="CZ174" s="21"/>
      <c r="DA174" s="21"/>
      <c r="DB174" s="21"/>
      <c r="DC174" s="21"/>
      <c r="DD174" s="21"/>
      <c r="DE174" s="21"/>
      <c r="DF174" s="21"/>
      <c r="DG174" s="21"/>
      <c r="DH174" s="21"/>
      <c r="DI174" s="21"/>
      <c r="DJ174" s="21"/>
      <c r="DK174" s="21"/>
      <c r="DL174" s="21"/>
      <c r="DM174" s="21"/>
      <c r="DN174" s="21"/>
      <c r="DO174" s="21"/>
      <c r="DP174" s="21"/>
      <c r="DQ174" s="21"/>
      <c r="DR174" s="21"/>
      <c r="DS174" s="21"/>
      <c r="DT174" s="21"/>
      <c r="DU174" s="21"/>
      <c r="DV174" s="21"/>
      <c r="DW174" s="21"/>
      <c r="DX174" s="21"/>
      <c r="DY174" s="21"/>
      <c r="DZ174" s="21"/>
      <c r="EA174" s="21"/>
      <c r="EB174" s="21"/>
      <c r="EC174" s="21"/>
      <c r="ED174" s="21"/>
      <c r="EE174" s="21"/>
      <c r="EF174" s="21"/>
      <c r="EG174" s="21"/>
      <c r="EH174" s="21"/>
      <c r="EI174" s="21"/>
      <c r="EJ174" s="21"/>
      <c r="EK174" s="21"/>
      <c r="EL174" s="21"/>
      <c r="EM174" s="21"/>
      <c r="EN174" s="21"/>
      <c r="EO174" s="21"/>
      <c r="EP174" s="21"/>
      <c r="EQ174" s="21"/>
      <c r="ER174" s="21"/>
      <c r="ES174" s="21"/>
      <c r="ET174" s="21"/>
      <c r="EU174" s="21"/>
      <c r="EV174" s="21"/>
      <c r="EW174" s="21"/>
      <c r="EX174" s="21"/>
      <c r="EY174" s="21"/>
      <c r="EZ174" s="21"/>
      <c r="FA174" s="21"/>
      <c r="FB174" s="21"/>
      <c r="FC174" s="21"/>
      <c r="FD174" s="21"/>
      <c r="FE174" s="21"/>
      <c r="FF174" s="21"/>
      <c r="FG174" s="21"/>
      <c r="FH174" s="21"/>
      <c r="FI174" s="21"/>
      <c r="FJ174" s="21"/>
      <c r="FK174" s="21"/>
      <c r="FL174" s="21"/>
      <c r="FM174" s="21"/>
      <c r="FN174" s="21"/>
      <c r="FO174" s="21"/>
      <c r="FP174" s="21"/>
      <c r="FQ174" s="21"/>
      <c r="FR174" s="21"/>
      <c r="FS174" s="21"/>
      <c r="FT174" s="21"/>
      <c r="FU174" s="21"/>
      <c r="FV174" s="21"/>
      <c r="FW174" s="21"/>
      <c r="FX174" s="21"/>
      <c r="FY174" s="21"/>
      <c r="FZ174" s="21"/>
      <c r="GA174" s="21"/>
      <c r="GB174" s="21"/>
      <c r="GC174" s="21"/>
      <c r="GD174" s="21"/>
      <c r="GE174" s="21"/>
      <c r="GF174" s="21"/>
      <c r="GG174" s="21"/>
      <c r="GH174" s="21"/>
      <c r="GI174" s="21"/>
    </row>
    <row r="175" spans="1:191" ht="9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21"/>
      <c r="CJ175" s="21"/>
      <c r="CK175" s="21"/>
      <c r="CL175" s="21"/>
      <c r="CM175" s="21"/>
      <c r="CN175" s="21"/>
      <c r="CO175" s="21"/>
      <c r="CP175" s="21"/>
      <c r="CQ175" s="21"/>
      <c r="CR175" s="21"/>
      <c r="CS175" s="21"/>
      <c r="CT175" s="21"/>
      <c r="CU175" s="21"/>
      <c r="CV175" s="21"/>
      <c r="CW175" s="21"/>
      <c r="CX175" s="21"/>
      <c r="CY175" s="21"/>
      <c r="CZ175" s="21"/>
      <c r="DA175" s="21"/>
      <c r="DB175" s="21"/>
      <c r="DC175" s="21"/>
      <c r="DD175" s="21"/>
      <c r="DE175" s="21"/>
      <c r="DF175" s="21"/>
      <c r="DG175" s="21"/>
      <c r="DH175" s="21"/>
      <c r="DI175" s="21"/>
      <c r="DJ175" s="21"/>
      <c r="DK175" s="21"/>
      <c r="DL175" s="21"/>
      <c r="DM175" s="21"/>
      <c r="DN175" s="21"/>
      <c r="DO175" s="21"/>
      <c r="DP175" s="21"/>
      <c r="DQ175" s="21"/>
      <c r="DR175" s="21"/>
      <c r="DS175" s="21"/>
      <c r="DT175" s="21"/>
      <c r="DU175" s="21"/>
      <c r="DV175" s="21"/>
      <c r="DW175" s="21"/>
      <c r="DX175" s="21"/>
      <c r="DY175" s="21"/>
      <c r="DZ175" s="21"/>
      <c r="EA175" s="21"/>
      <c r="EB175" s="21"/>
      <c r="EC175" s="21"/>
      <c r="ED175" s="21"/>
      <c r="EE175" s="21"/>
      <c r="EF175" s="21"/>
      <c r="EG175" s="21"/>
      <c r="EH175" s="21"/>
      <c r="EI175" s="21"/>
      <c r="EJ175" s="21"/>
      <c r="EK175" s="21"/>
      <c r="EL175" s="21"/>
      <c r="EM175" s="21"/>
      <c r="EN175" s="21"/>
      <c r="EO175" s="21"/>
      <c r="EP175" s="21"/>
      <c r="EQ175" s="21"/>
      <c r="ER175" s="21"/>
      <c r="ES175" s="21"/>
      <c r="ET175" s="21"/>
      <c r="EU175" s="21"/>
      <c r="EV175" s="21"/>
      <c r="EW175" s="21"/>
      <c r="EX175" s="21"/>
      <c r="EY175" s="21"/>
      <c r="EZ175" s="21"/>
      <c r="FA175" s="21"/>
      <c r="FB175" s="21"/>
      <c r="FC175" s="21"/>
      <c r="FD175" s="21"/>
      <c r="FE175" s="21"/>
      <c r="FF175" s="21"/>
      <c r="FG175" s="21"/>
      <c r="FH175" s="21"/>
      <c r="FI175" s="21"/>
      <c r="FJ175" s="21"/>
      <c r="FK175" s="21"/>
      <c r="FL175" s="21"/>
      <c r="FM175" s="21"/>
      <c r="FN175" s="21"/>
      <c r="FO175" s="21"/>
      <c r="FP175" s="21"/>
      <c r="FQ175" s="21"/>
      <c r="FR175" s="21"/>
      <c r="FS175" s="21"/>
      <c r="FT175" s="21"/>
      <c r="FU175" s="21"/>
      <c r="FV175" s="21"/>
      <c r="FW175" s="21"/>
      <c r="FX175" s="21"/>
      <c r="FY175" s="21"/>
      <c r="FZ175" s="21"/>
      <c r="GA175" s="21"/>
      <c r="GB175" s="21"/>
      <c r="GC175" s="21"/>
      <c r="GD175" s="21"/>
      <c r="GE175" s="21"/>
      <c r="GF175" s="21"/>
      <c r="GG175" s="21"/>
      <c r="GH175" s="21"/>
      <c r="GI175" s="21"/>
    </row>
    <row r="176" spans="1:191" ht="9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21"/>
      <c r="CJ176" s="21"/>
      <c r="CK176" s="21"/>
      <c r="CL176" s="21"/>
      <c r="CM176" s="21"/>
      <c r="CN176" s="21"/>
      <c r="CO176" s="21"/>
      <c r="CP176" s="21"/>
      <c r="CQ176" s="21"/>
      <c r="CR176" s="21"/>
      <c r="CS176" s="21"/>
      <c r="CT176" s="21"/>
      <c r="CU176" s="21"/>
      <c r="CV176" s="21"/>
      <c r="CW176" s="21"/>
      <c r="CX176" s="21"/>
      <c r="CY176" s="21"/>
      <c r="CZ176" s="21"/>
      <c r="DA176" s="21"/>
      <c r="DB176" s="21"/>
      <c r="DC176" s="21"/>
      <c r="DD176" s="21"/>
      <c r="DE176" s="21"/>
      <c r="DF176" s="21"/>
      <c r="DG176" s="21"/>
      <c r="DH176" s="21"/>
      <c r="DI176" s="21"/>
      <c r="DJ176" s="21"/>
      <c r="DK176" s="21"/>
      <c r="DL176" s="21"/>
      <c r="DM176" s="21"/>
      <c r="DN176" s="21"/>
      <c r="DO176" s="21"/>
      <c r="DP176" s="21"/>
      <c r="DQ176" s="21"/>
      <c r="DR176" s="21"/>
      <c r="DS176" s="21"/>
      <c r="DT176" s="21"/>
      <c r="DU176" s="21"/>
      <c r="DV176" s="21"/>
      <c r="DW176" s="21"/>
      <c r="DX176" s="21"/>
      <c r="DY176" s="21"/>
      <c r="DZ176" s="21"/>
      <c r="EA176" s="21"/>
      <c r="EB176" s="21"/>
      <c r="EC176" s="21"/>
      <c r="ED176" s="21"/>
      <c r="EE176" s="21"/>
      <c r="EF176" s="21"/>
      <c r="EG176" s="21"/>
      <c r="EH176" s="21"/>
      <c r="EI176" s="21"/>
      <c r="EJ176" s="21"/>
      <c r="EK176" s="21"/>
      <c r="EL176" s="21"/>
      <c r="EM176" s="21"/>
      <c r="EN176" s="21"/>
      <c r="EO176" s="21"/>
      <c r="EP176" s="21"/>
      <c r="EQ176" s="21"/>
      <c r="ER176" s="21"/>
      <c r="ES176" s="21"/>
      <c r="ET176" s="21"/>
      <c r="EU176" s="21"/>
      <c r="EV176" s="21"/>
      <c r="EW176" s="21"/>
      <c r="EX176" s="21"/>
      <c r="EY176" s="21"/>
      <c r="EZ176" s="21"/>
      <c r="FA176" s="21"/>
      <c r="FB176" s="21"/>
      <c r="FC176" s="21"/>
      <c r="FD176" s="21"/>
      <c r="FE176" s="21"/>
      <c r="FF176" s="21"/>
      <c r="FG176" s="21"/>
      <c r="FH176" s="21"/>
      <c r="FI176" s="21"/>
      <c r="FJ176" s="21"/>
      <c r="FK176" s="21"/>
      <c r="FL176" s="21"/>
      <c r="FM176" s="21"/>
      <c r="FN176" s="21"/>
      <c r="FO176" s="21"/>
      <c r="FP176" s="21"/>
      <c r="FQ176" s="21"/>
      <c r="FR176" s="21"/>
      <c r="FS176" s="21"/>
      <c r="FT176" s="21"/>
      <c r="FU176" s="21"/>
      <c r="FV176" s="21"/>
      <c r="FW176" s="21"/>
      <c r="FX176" s="21"/>
      <c r="FY176" s="21"/>
      <c r="FZ176" s="21"/>
      <c r="GA176" s="21"/>
      <c r="GB176" s="21"/>
      <c r="GC176" s="21"/>
      <c r="GD176" s="21"/>
      <c r="GE176" s="21"/>
      <c r="GF176" s="21"/>
      <c r="GG176" s="21"/>
      <c r="GH176" s="21"/>
      <c r="GI176" s="21"/>
    </row>
    <row r="177" spans="1:191" ht="9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21"/>
      <c r="CJ177" s="21"/>
      <c r="CK177" s="21"/>
      <c r="CL177" s="21"/>
      <c r="CM177" s="21"/>
      <c r="CN177" s="21"/>
      <c r="CO177" s="21"/>
      <c r="CP177" s="21"/>
      <c r="CQ177" s="21"/>
      <c r="CR177" s="21"/>
      <c r="CS177" s="21"/>
      <c r="CT177" s="21"/>
      <c r="CU177" s="21"/>
      <c r="CV177" s="21"/>
      <c r="CW177" s="21"/>
      <c r="CX177" s="21"/>
      <c r="CY177" s="21"/>
      <c r="CZ177" s="21"/>
      <c r="DA177" s="21"/>
      <c r="DB177" s="21"/>
      <c r="DC177" s="21"/>
      <c r="DD177" s="21"/>
      <c r="DE177" s="21"/>
      <c r="DF177" s="21"/>
      <c r="DG177" s="21"/>
      <c r="DH177" s="21"/>
      <c r="DI177" s="21"/>
      <c r="DJ177" s="21"/>
      <c r="DK177" s="21"/>
      <c r="DL177" s="21"/>
      <c r="DM177" s="21"/>
      <c r="DN177" s="21"/>
      <c r="DO177" s="21"/>
      <c r="DP177" s="21"/>
      <c r="DQ177" s="21"/>
      <c r="DR177" s="21"/>
      <c r="DS177" s="21"/>
      <c r="DT177" s="21"/>
      <c r="DU177" s="21"/>
      <c r="DV177" s="21"/>
      <c r="DW177" s="21"/>
      <c r="DX177" s="21"/>
      <c r="DY177" s="21"/>
      <c r="DZ177" s="21"/>
      <c r="EA177" s="21"/>
      <c r="EB177" s="21"/>
      <c r="EC177" s="21"/>
      <c r="ED177" s="21"/>
      <c r="EE177" s="21"/>
      <c r="EF177" s="21"/>
      <c r="EG177" s="21"/>
      <c r="EH177" s="21"/>
      <c r="EI177" s="21"/>
      <c r="EJ177" s="21"/>
      <c r="EK177" s="21"/>
      <c r="EL177" s="21"/>
      <c r="EM177" s="21"/>
      <c r="EN177" s="21"/>
      <c r="EO177" s="21"/>
      <c r="EP177" s="21"/>
      <c r="EQ177" s="21"/>
      <c r="ER177" s="21"/>
      <c r="ES177" s="21"/>
      <c r="ET177" s="21"/>
      <c r="EU177" s="21"/>
      <c r="EV177" s="21"/>
      <c r="EW177" s="21"/>
      <c r="EX177" s="21"/>
      <c r="EY177" s="21"/>
      <c r="EZ177" s="21"/>
      <c r="FA177" s="21"/>
      <c r="FB177" s="21"/>
      <c r="FC177" s="21"/>
      <c r="FD177" s="21"/>
      <c r="FE177" s="21"/>
      <c r="FF177" s="21"/>
      <c r="FG177" s="21"/>
      <c r="FH177" s="21"/>
      <c r="FI177" s="21"/>
      <c r="FJ177" s="21"/>
      <c r="FK177" s="21"/>
      <c r="FL177" s="21"/>
      <c r="FM177" s="21"/>
      <c r="FN177" s="21"/>
      <c r="FO177" s="21"/>
      <c r="FP177" s="21"/>
      <c r="FQ177" s="21"/>
      <c r="FR177" s="21"/>
      <c r="FS177" s="21"/>
      <c r="FT177" s="21"/>
      <c r="FU177" s="21"/>
      <c r="FV177" s="21"/>
      <c r="FW177" s="21"/>
      <c r="FX177" s="21"/>
      <c r="FY177" s="21"/>
      <c r="FZ177" s="21"/>
      <c r="GA177" s="21"/>
      <c r="GB177" s="21"/>
      <c r="GC177" s="21"/>
      <c r="GD177" s="21"/>
      <c r="GE177" s="21"/>
      <c r="GF177" s="21"/>
      <c r="GG177" s="21"/>
      <c r="GH177" s="21"/>
      <c r="GI177" s="21"/>
    </row>
    <row r="178" spans="1:191" ht="9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21"/>
      <c r="CJ178" s="21"/>
      <c r="CK178" s="21"/>
      <c r="CL178" s="21"/>
      <c r="CM178" s="21"/>
      <c r="CN178" s="21"/>
      <c r="CO178" s="21"/>
      <c r="CP178" s="21"/>
      <c r="CQ178" s="21"/>
      <c r="CR178" s="21"/>
      <c r="CS178" s="21"/>
      <c r="CT178" s="21"/>
      <c r="CU178" s="21"/>
      <c r="CV178" s="21"/>
      <c r="CW178" s="21"/>
      <c r="CX178" s="21"/>
      <c r="CY178" s="21"/>
      <c r="CZ178" s="21"/>
      <c r="DA178" s="21"/>
      <c r="DB178" s="21"/>
      <c r="DC178" s="21"/>
      <c r="DD178" s="21"/>
      <c r="DE178" s="21"/>
      <c r="DF178" s="21"/>
      <c r="DG178" s="21"/>
      <c r="DH178" s="21"/>
      <c r="DI178" s="21"/>
      <c r="DJ178" s="21"/>
      <c r="DK178" s="21"/>
      <c r="DL178" s="21"/>
      <c r="DM178" s="21"/>
      <c r="DN178" s="21"/>
      <c r="DO178" s="21"/>
      <c r="DP178" s="21"/>
      <c r="DQ178" s="21"/>
      <c r="DR178" s="21"/>
      <c r="DS178" s="21"/>
      <c r="DT178" s="21"/>
      <c r="DU178" s="21"/>
      <c r="DV178" s="21"/>
      <c r="DW178" s="21"/>
      <c r="DX178" s="21"/>
      <c r="DY178" s="21"/>
      <c r="DZ178" s="21"/>
      <c r="EA178" s="21"/>
      <c r="EB178" s="21"/>
      <c r="EC178" s="21"/>
      <c r="ED178" s="21"/>
      <c r="EE178" s="21"/>
      <c r="EF178" s="21"/>
      <c r="EG178" s="21"/>
      <c r="EH178" s="21"/>
      <c r="EI178" s="21"/>
      <c r="EJ178" s="21"/>
      <c r="EK178" s="21"/>
      <c r="EL178" s="21"/>
      <c r="EM178" s="21"/>
      <c r="EN178" s="21"/>
      <c r="EO178" s="21"/>
      <c r="EP178" s="21"/>
      <c r="EQ178" s="21"/>
      <c r="ER178" s="21"/>
      <c r="ES178" s="21"/>
      <c r="ET178" s="21"/>
      <c r="EU178" s="21"/>
      <c r="EV178" s="21"/>
      <c r="EW178" s="21"/>
      <c r="EX178" s="21"/>
      <c r="EY178" s="21"/>
      <c r="EZ178" s="21"/>
      <c r="FA178" s="21"/>
      <c r="FB178" s="21"/>
      <c r="FC178" s="21"/>
      <c r="FD178" s="21"/>
      <c r="FE178" s="21"/>
      <c r="FF178" s="21"/>
      <c r="FG178" s="21"/>
      <c r="FH178" s="21"/>
      <c r="FI178" s="21"/>
      <c r="FJ178" s="21"/>
      <c r="FK178" s="21"/>
      <c r="FL178" s="21"/>
      <c r="FM178" s="21"/>
      <c r="FN178" s="21"/>
      <c r="FO178" s="21"/>
      <c r="FP178" s="21"/>
      <c r="FQ178" s="21"/>
      <c r="FR178" s="21"/>
      <c r="FS178" s="21"/>
      <c r="FT178" s="21"/>
      <c r="FU178" s="21"/>
      <c r="FV178" s="21"/>
      <c r="FW178" s="21"/>
      <c r="FX178" s="21"/>
      <c r="FY178" s="21"/>
      <c r="FZ178" s="21"/>
      <c r="GA178" s="21"/>
      <c r="GB178" s="21"/>
      <c r="GC178" s="21"/>
      <c r="GD178" s="21"/>
      <c r="GE178" s="21"/>
      <c r="GF178" s="21"/>
      <c r="GG178" s="21"/>
      <c r="GH178" s="21"/>
      <c r="GI178" s="21"/>
    </row>
    <row r="179" spans="1:191" ht="9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21"/>
      <c r="CJ179" s="21"/>
      <c r="CK179" s="21"/>
      <c r="CL179" s="21"/>
      <c r="CM179" s="21"/>
      <c r="CN179" s="21"/>
      <c r="CO179" s="21"/>
      <c r="CP179" s="21"/>
      <c r="CQ179" s="21"/>
      <c r="CR179" s="21"/>
      <c r="CS179" s="21"/>
      <c r="CT179" s="21"/>
      <c r="CU179" s="21"/>
      <c r="CV179" s="21"/>
      <c r="CW179" s="21"/>
      <c r="CX179" s="21"/>
      <c r="CY179" s="21"/>
      <c r="CZ179" s="21"/>
      <c r="DA179" s="21"/>
      <c r="DB179" s="21"/>
      <c r="DC179" s="21"/>
      <c r="DD179" s="21"/>
      <c r="DE179" s="21"/>
      <c r="DF179" s="21"/>
      <c r="DG179" s="21"/>
      <c r="DH179" s="21"/>
      <c r="DI179" s="21"/>
      <c r="DJ179" s="21"/>
      <c r="DK179" s="21"/>
      <c r="DL179" s="21"/>
      <c r="DM179" s="21"/>
      <c r="DN179" s="21"/>
      <c r="DO179" s="21"/>
      <c r="DP179" s="21"/>
      <c r="DQ179" s="21"/>
      <c r="DR179" s="21"/>
      <c r="DS179" s="21"/>
      <c r="DT179" s="21"/>
      <c r="DU179" s="21"/>
      <c r="DV179" s="21"/>
      <c r="DW179" s="21"/>
      <c r="DX179" s="21"/>
      <c r="DY179" s="21"/>
      <c r="DZ179" s="21"/>
      <c r="EA179" s="21"/>
      <c r="EB179" s="21"/>
      <c r="EC179" s="21"/>
      <c r="ED179" s="21"/>
      <c r="EE179" s="21"/>
      <c r="EF179" s="21"/>
      <c r="EG179" s="21"/>
      <c r="EH179" s="21"/>
      <c r="EI179" s="21"/>
      <c r="EJ179" s="21"/>
      <c r="EK179" s="21"/>
      <c r="EL179" s="21"/>
      <c r="EM179" s="21"/>
      <c r="EN179" s="21"/>
      <c r="EO179" s="21"/>
      <c r="EP179" s="21"/>
      <c r="EQ179" s="21"/>
      <c r="ER179" s="21"/>
      <c r="ES179" s="21"/>
      <c r="ET179" s="21"/>
      <c r="EU179" s="21"/>
      <c r="EV179" s="21"/>
      <c r="EW179" s="21"/>
      <c r="EX179" s="21"/>
      <c r="EY179" s="21"/>
      <c r="EZ179" s="21"/>
      <c r="FA179" s="21"/>
      <c r="FB179" s="21"/>
      <c r="FC179" s="21"/>
      <c r="FD179" s="21"/>
      <c r="FE179" s="21"/>
      <c r="FF179" s="21"/>
      <c r="FG179" s="21"/>
      <c r="FH179" s="21"/>
      <c r="FI179" s="21"/>
      <c r="FJ179" s="21"/>
      <c r="FK179" s="21"/>
      <c r="FL179" s="21"/>
      <c r="FM179" s="21"/>
      <c r="FN179" s="21"/>
      <c r="FO179" s="21"/>
      <c r="FP179" s="21"/>
      <c r="FQ179" s="21"/>
      <c r="FR179" s="21"/>
      <c r="FS179" s="21"/>
      <c r="FT179" s="21"/>
      <c r="FU179" s="21"/>
      <c r="FV179" s="21"/>
      <c r="FW179" s="21"/>
      <c r="FX179" s="21"/>
      <c r="FY179" s="21"/>
      <c r="FZ179" s="21"/>
      <c r="GA179" s="21"/>
      <c r="GB179" s="21"/>
      <c r="GC179" s="21"/>
      <c r="GD179" s="21"/>
      <c r="GE179" s="21"/>
      <c r="GF179" s="21"/>
      <c r="GG179" s="21"/>
      <c r="GH179" s="21"/>
      <c r="GI179" s="21"/>
    </row>
    <row r="180" spans="1:191" ht="9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21"/>
      <c r="CJ180" s="21"/>
      <c r="CK180" s="21"/>
      <c r="CL180" s="21"/>
      <c r="CM180" s="21"/>
      <c r="CN180" s="21"/>
      <c r="CO180" s="21"/>
      <c r="CP180" s="21"/>
      <c r="CQ180" s="21"/>
      <c r="CR180" s="21"/>
      <c r="CS180" s="21"/>
      <c r="CT180" s="21"/>
      <c r="CU180" s="21"/>
      <c r="CV180" s="21"/>
      <c r="CW180" s="21"/>
      <c r="CX180" s="21"/>
      <c r="CY180" s="21"/>
      <c r="CZ180" s="21"/>
      <c r="DA180" s="21"/>
      <c r="DB180" s="21"/>
      <c r="DC180" s="21"/>
      <c r="DD180" s="21"/>
      <c r="DE180" s="21"/>
      <c r="DF180" s="21"/>
      <c r="DG180" s="21"/>
      <c r="DH180" s="21"/>
      <c r="DI180" s="21"/>
      <c r="DJ180" s="21"/>
      <c r="DK180" s="21"/>
      <c r="DL180" s="21"/>
      <c r="DM180" s="21"/>
      <c r="DN180" s="21"/>
      <c r="DO180" s="21"/>
      <c r="DP180" s="21"/>
      <c r="DQ180" s="21"/>
      <c r="DR180" s="21"/>
      <c r="DS180" s="21"/>
      <c r="DT180" s="21"/>
      <c r="DU180" s="21"/>
      <c r="DV180" s="21"/>
      <c r="DW180" s="21"/>
      <c r="DX180" s="21"/>
      <c r="DY180" s="21"/>
      <c r="DZ180" s="21"/>
      <c r="EA180" s="21"/>
      <c r="EB180" s="21"/>
      <c r="EC180" s="21"/>
      <c r="ED180" s="21"/>
      <c r="EE180" s="21"/>
      <c r="EF180" s="21"/>
      <c r="EG180" s="21"/>
      <c r="EH180" s="21"/>
      <c r="EI180" s="21"/>
      <c r="EJ180" s="21"/>
      <c r="EK180" s="21"/>
      <c r="EL180" s="21"/>
      <c r="EM180" s="21"/>
      <c r="EN180" s="21"/>
      <c r="EO180" s="21"/>
      <c r="EP180" s="21"/>
      <c r="EQ180" s="21"/>
      <c r="ER180" s="21"/>
      <c r="ES180" s="21"/>
      <c r="ET180" s="21"/>
      <c r="EU180" s="21"/>
      <c r="EV180" s="21"/>
      <c r="EW180" s="21"/>
      <c r="EX180" s="21"/>
      <c r="EY180" s="21"/>
      <c r="EZ180" s="21"/>
      <c r="FA180" s="21"/>
      <c r="FB180" s="21"/>
      <c r="FC180" s="21"/>
      <c r="FD180" s="21"/>
      <c r="FE180" s="21"/>
      <c r="FF180" s="21"/>
      <c r="FG180" s="21"/>
      <c r="FH180" s="21"/>
      <c r="FI180" s="21"/>
      <c r="FJ180" s="21"/>
      <c r="FK180" s="21"/>
      <c r="FL180" s="21"/>
      <c r="FM180" s="21"/>
      <c r="FN180" s="21"/>
      <c r="FO180" s="21"/>
      <c r="FP180" s="21"/>
      <c r="FQ180" s="21"/>
      <c r="FR180" s="21"/>
      <c r="FS180" s="21"/>
      <c r="FT180" s="21"/>
      <c r="FU180" s="21"/>
      <c r="FV180" s="21"/>
      <c r="FW180" s="21"/>
      <c r="FX180" s="21"/>
      <c r="FY180" s="21"/>
      <c r="FZ180" s="21"/>
      <c r="GA180" s="21"/>
      <c r="GB180" s="21"/>
      <c r="GC180" s="21"/>
      <c r="GD180" s="21"/>
      <c r="GE180" s="21"/>
      <c r="GF180" s="21"/>
      <c r="GG180" s="21"/>
      <c r="GH180" s="21"/>
      <c r="GI180" s="21"/>
    </row>
    <row r="181" spans="1:191" ht="9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21"/>
      <c r="CJ181" s="21"/>
      <c r="CK181" s="21"/>
      <c r="CL181" s="21"/>
      <c r="CM181" s="21"/>
      <c r="CN181" s="21"/>
      <c r="CO181" s="21"/>
      <c r="CP181" s="21"/>
      <c r="CQ181" s="21"/>
      <c r="CR181" s="21"/>
      <c r="CS181" s="21"/>
      <c r="CT181" s="21"/>
      <c r="CU181" s="21"/>
      <c r="CV181" s="21"/>
      <c r="CW181" s="21"/>
      <c r="CX181" s="21"/>
      <c r="CY181" s="21"/>
      <c r="CZ181" s="21"/>
      <c r="DA181" s="21"/>
      <c r="DB181" s="21"/>
      <c r="DC181" s="21"/>
      <c r="DD181" s="21"/>
      <c r="DE181" s="21"/>
      <c r="DF181" s="21"/>
      <c r="DG181" s="21"/>
      <c r="DH181" s="21"/>
      <c r="DI181" s="21"/>
      <c r="DJ181" s="21"/>
      <c r="DK181" s="21"/>
      <c r="DL181" s="21"/>
      <c r="DM181" s="21"/>
      <c r="DN181" s="21"/>
      <c r="DO181" s="21"/>
      <c r="DP181" s="21"/>
      <c r="DQ181" s="21"/>
      <c r="DR181" s="21"/>
      <c r="DS181" s="21"/>
      <c r="DT181" s="21"/>
      <c r="DU181" s="21"/>
      <c r="DV181" s="21"/>
      <c r="DW181" s="21"/>
      <c r="DX181" s="21"/>
      <c r="DY181" s="21"/>
      <c r="DZ181" s="21"/>
      <c r="EA181" s="21"/>
      <c r="EB181" s="21"/>
      <c r="EC181" s="21"/>
      <c r="ED181" s="21"/>
      <c r="EE181" s="21"/>
      <c r="EF181" s="21"/>
      <c r="EG181" s="21"/>
      <c r="EH181" s="21"/>
      <c r="EI181" s="21"/>
      <c r="EJ181" s="21"/>
      <c r="EK181" s="21"/>
      <c r="EL181" s="21"/>
      <c r="EM181" s="21"/>
      <c r="EN181" s="21"/>
      <c r="EO181" s="21"/>
      <c r="EP181" s="21"/>
      <c r="EQ181" s="21"/>
      <c r="ER181" s="21"/>
      <c r="ES181" s="21"/>
      <c r="ET181" s="21"/>
      <c r="EU181" s="21"/>
      <c r="EV181" s="21"/>
      <c r="EW181" s="21"/>
      <c r="EX181" s="21"/>
      <c r="EY181" s="21"/>
      <c r="EZ181" s="21"/>
      <c r="FA181" s="21"/>
      <c r="FB181" s="21"/>
      <c r="FC181" s="21"/>
      <c r="FD181" s="21"/>
      <c r="FE181" s="21"/>
      <c r="FF181" s="21"/>
      <c r="FG181" s="21"/>
      <c r="FH181" s="21"/>
      <c r="FI181" s="21"/>
      <c r="FJ181" s="21"/>
      <c r="FK181" s="21"/>
      <c r="FL181" s="21"/>
      <c r="FM181" s="21"/>
      <c r="FN181" s="21"/>
      <c r="FO181" s="21"/>
      <c r="FP181" s="21"/>
      <c r="FQ181" s="21"/>
      <c r="FR181" s="21"/>
      <c r="FS181" s="21"/>
      <c r="FT181" s="21"/>
      <c r="FU181" s="21"/>
      <c r="FV181" s="21"/>
      <c r="FW181" s="21"/>
      <c r="FX181" s="21"/>
      <c r="FY181" s="21"/>
      <c r="FZ181" s="21"/>
      <c r="GA181" s="21"/>
      <c r="GB181" s="21"/>
      <c r="GC181" s="21"/>
      <c r="GD181" s="21"/>
      <c r="GE181" s="21"/>
      <c r="GF181" s="21"/>
      <c r="GG181" s="21"/>
      <c r="GH181" s="21"/>
      <c r="GI181" s="21"/>
    </row>
    <row r="182" spans="1:191" ht="9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21"/>
      <c r="CJ182" s="21"/>
      <c r="CK182" s="21"/>
      <c r="CL182" s="21"/>
      <c r="CM182" s="21"/>
      <c r="CN182" s="21"/>
      <c r="CO182" s="21"/>
      <c r="CP182" s="21"/>
      <c r="CQ182" s="21"/>
      <c r="CR182" s="21"/>
      <c r="CS182" s="21"/>
      <c r="CT182" s="21"/>
      <c r="CU182" s="21"/>
      <c r="CV182" s="21"/>
      <c r="CW182" s="21"/>
      <c r="CX182" s="21"/>
      <c r="CY182" s="21"/>
      <c r="CZ182" s="21"/>
      <c r="DA182" s="21"/>
      <c r="DB182" s="21"/>
      <c r="DC182" s="21"/>
      <c r="DD182" s="21"/>
      <c r="DE182" s="21"/>
      <c r="DF182" s="21"/>
      <c r="DG182" s="21"/>
      <c r="DH182" s="21"/>
      <c r="DI182" s="21"/>
      <c r="DJ182" s="21"/>
      <c r="DK182" s="21"/>
      <c r="DL182" s="21"/>
      <c r="DM182" s="21"/>
      <c r="DN182" s="21"/>
      <c r="DO182" s="21"/>
      <c r="DP182" s="21"/>
      <c r="DQ182" s="21"/>
      <c r="DR182" s="21"/>
      <c r="DS182" s="21"/>
      <c r="DT182" s="21"/>
      <c r="DU182" s="21"/>
      <c r="DV182" s="21"/>
      <c r="DW182" s="21"/>
      <c r="DX182" s="21"/>
      <c r="DY182" s="21"/>
      <c r="DZ182" s="21"/>
      <c r="EA182" s="21"/>
      <c r="EB182" s="21"/>
      <c r="EC182" s="21"/>
      <c r="ED182" s="21"/>
      <c r="EE182" s="21"/>
      <c r="EF182" s="21"/>
      <c r="EG182" s="21"/>
      <c r="EH182" s="21"/>
      <c r="EI182" s="21"/>
      <c r="EJ182" s="21"/>
      <c r="EK182" s="21"/>
      <c r="EL182" s="21"/>
      <c r="EM182" s="21"/>
      <c r="EN182" s="21"/>
      <c r="EO182" s="21"/>
      <c r="EP182" s="21"/>
      <c r="EQ182" s="21"/>
      <c r="ER182" s="21"/>
      <c r="ES182" s="21"/>
      <c r="ET182" s="21"/>
      <c r="EU182" s="21"/>
      <c r="EV182" s="21"/>
      <c r="EW182" s="21"/>
      <c r="EX182" s="21"/>
      <c r="EY182" s="21"/>
      <c r="EZ182" s="21"/>
      <c r="FA182" s="21"/>
      <c r="FB182" s="21"/>
      <c r="FC182" s="21"/>
      <c r="FD182" s="21"/>
      <c r="FE182" s="21"/>
      <c r="FF182" s="21"/>
      <c r="FG182" s="21"/>
      <c r="FH182" s="21"/>
      <c r="FI182" s="21"/>
      <c r="FJ182" s="21"/>
      <c r="FK182" s="21"/>
      <c r="FL182" s="21"/>
      <c r="FM182" s="21"/>
      <c r="FN182" s="21"/>
      <c r="FO182" s="21"/>
      <c r="FP182" s="21"/>
      <c r="FQ182" s="21"/>
      <c r="FR182" s="21"/>
      <c r="FS182" s="21"/>
      <c r="FT182" s="21"/>
      <c r="FU182" s="21"/>
      <c r="FV182" s="21"/>
      <c r="FW182" s="21"/>
      <c r="FX182" s="21"/>
      <c r="FY182" s="21"/>
      <c r="FZ182" s="21"/>
      <c r="GA182" s="21"/>
      <c r="GB182" s="21"/>
      <c r="GC182" s="21"/>
      <c r="GD182" s="21"/>
      <c r="GE182" s="21"/>
      <c r="GF182" s="21"/>
      <c r="GG182" s="21"/>
      <c r="GH182" s="21"/>
      <c r="GI182" s="21"/>
    </row>
    <row r="183" spans="1:191" ht="9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21"/>
      <c r="CJ183" s="21"/>
      <c r="CK183" s="21"/>
      <c r="CL183" s="21"/>
      <c r="CM183" s="21"/>
      <c r="CN183" s="21"/>
      <c r="CO183" s="21"/>
      <c r="CP183" s="21"/>
      <c r="CQ183" s="21"/>
      <c r="CR183" s="21"/>
      <c r="CS183" s="21"/>
      <c r="CT183" s="21"/>
      <c r="CU183" s="21"/>
      <c r="CV183" s="21"/>
      <c r="CW183" s="21"/>
      <c r="CX183" s="21"/>
      <c r="CY183" s="21"/>
      <c r="CZ183" s="21"/>
      <c r="DA183" s="21"/>
      <c r="DB183" s="21"/>
      <c r="DC183" s="21"/>
      <c r="DD183" s="21"/>
      <c r="DE183" s="21"/>
      <c r="DF183" s="21"/>
      <c r="DG183" s="21"/>
      <c r="DH183" s="21"/>
      <c r="DI183" s="21"/>
      <c r="DJ183" s="21"/>
      <c r="DK183" s="21"/>
      <c r="DL183" s="21"/>
      <c r="DM183" s="21"/>
      <c r="DN183" s="21"/>
      <c r="DO183" s="21"/>
      <c r="DP183" s="21"/>
      <c r="DQ183" s="21"/>
      <c r="DR183" s="21"/>
      <c r="DS183" s="21"/>
      <c r="DT183" s="21"/>
      <c r="DU183" s="21"/>
      <c r="DV183" s="21"/>
      <c r="DW183" s="21"/>
      <c r="DX183" s="21"/>
      <c r="DY183" s="21"/>
      <c r="DZ183" s="21"/>
      <c r="EA183" s="21"/>
      <c r="EB183" s="21"/>
      <c r="EC183" s="21"/>
      <c r="ED183" s="21"/>
      <c r="EE183" s="21"/>
      <c r="EF183" s="21"/>
      <c r="EG183" s="21"/>
      <c r="EH183" s="21"/>
      <c r="EI183" s="21"/>
      <c r="EJ183" s="21"/>
      <c r="EK183" s="21"/>
      <c r="EL183" s="21"/>
      <c r="EM183" s="21"/>
      <c r="EN183" s="21"/>
      <c r="EO183" s="21"/>
      <c r="EP183" s="21"/>
      <c r="EQ183" s="21"/>
      <c r="ER183" s="21"/>
      <c r="ES183" s="21"/>
      <c r="ET183" s="21"/>
      <c r="EU183" s="21"/>
      <c r="EV183" s="21"/>
      <c r="EW183" s="21"/>
      <c r="EX183" s="21"/>
      <c r="EY183" s="21"/>
      <c r="EZ183" s="21"/>
      <c r="FA183" s="21"/>
      <c r="FB183" s="21"/>
      <c r="FC183" s="21"/>
      <c r="FD183" s="21"/>
      <c r="FE183" s="21"/>
      <c r="FF183" s="21"/>
      <c r="FG183" s="21"/>
      <c r="FH183" s="21"/>
      <c r="FI183" s="21"/>
      <c r="FJ183" s="21"/>
      <c r="FK183" s="21"/>
      <c r="FL183" s="21"/>
      <c r="FM183" s="21"/>
      <c r="FN183" s="21"/>
      <c r="FO183" s="21"/>
      <c r="FP183" s="21"/>
      <c r="FQ183" s="21"/>
      <c r="FR183" s="21"/>
      <c r="FS183" s="21"/>
      <c r="FT183" s="21"/>
      <c r="FU183" s="21"/>
      <c r="FV183" s="21"/>
      <c r="FW183" s="21"/>
      <c r="FX183" s="21"/>
      <c r="FY183" s="21"/>
      <c r="FZ183" s="21"/>
      <c r="GA183" s="21"/>
      <c r="GB183" s="21"/>
      <c r="GC183" s="21"/>
      <c r="GD183" s="21"/>
      <c r="GE183" s="21"/>
      <c r="GF183" s="21"/>
      <c r="GG183" s="21"/>
      <c r="GH183" s="21"/>
      <c r="GI183" s="21"/>
    </row>
    <row r="184" spans="1:191" ht="9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21"/>
      <c r="CJ184" s="21"/>
      <c r="CK184" s="21"/>
      <c r="CL184" s="21"/>
      <c r="CM184" s="21"/>
      <c r="CN184" s="21"/>
      <c r="CO184" s="21"/>
      <c r="CP184" s="21"/>
      <c r="CQ184" s="21"/>
      <c r="CR184" s="21"/>
      <c r="CS184" s="21"/>
      <c r="CT184" s="21"/>
      <c r="CU184" s="21"/>
      <c r="CV184" s="21"/>
      <c r="CW184" s="21"/>
      <c r="CX184" s="21"/>
      <c r="CY184" s="21"/>
      <c r="CZ184" s="21"/>
      <c r="DA184" s="21"/>
      <c r="DB184" s="21"/>
      <c r="DC184" s="21"/>
      <c r="DD184" s="21"/>
      <c r="DE184" s="21"/>
      <c r="DF184" s="21"/>
      <c r="DG184" s="21"/>
      <c r="DH184" s="21"/>
      <c r="DI184" s="21"/>
      <c r="DJ184" s="21"/>
      <c r="DK184" s="21"/>
      <c r="DL184" s="21"/>
      <c r="DM184" s="21"/>
      <c r="DN184" s="21"/>
      <c r="DO184" s="21"/>
      <c r="DP184" s="21"/>
      <c r="DQ184" s="21"/>
      <c r="DR184" s="21"/>
      <c r="DS184" s="21"/>
      <c r="DT184" s="21"/>
      <c r="DU184" s="21"/>
      <c r="DV184" s="21"/>
      <c r="DW184" s="21"/>
      <c r="DX184" s="21"/>
      <c r="DY184" s="21"/>
      <c r="DZ184" s="21"/>
      <c r="EA184" s="21"/>
      <c r="EB184" s="21"/>
      <c r="EC184" s="21"/>
      <c r="ED184" s="21"/>
      <c r="EE184" s="21"/>
      <c r="EF184" s="21"/>
      <c r="EG184" s="21"/>
      <c r="EH184" s="21"/>
      <c r="EI184" s="21"/>
      <c r="EJ184" s="21"/>
      <c r="EK184" s="21"/>
      <c r="EL184" s="21"/>
      <c r="EM184" s="21"/>
      <c r="EN184" s="21"/>
      <c r="EO184" s="21"/>
      <c r="EP184" s="21"/>
      <c r="EQ184" s="21"/>
      <c r="ER184" s="21"/>
      <c r="ES184" s="21"/>
      <c r="ET184" s="21"/>
      <c r="EU184" s="21"/>
      <c r="EV184" s="21"/>
      <c r="EW184" s="21"/>
      <c r="EX184" s="21"/>
      <c r="EY184" s="21"/>
      <c r="EZ184" s="21"/>
      <c r="FA184" s="21"/>
      <c r="FB184" s="21"/>
      <c r="FC184" s="21"/>
      <c r="FD184" s="21"/>
      <c r="FE184" s="21"/>
      <c r="FF184" s="21"/>
      <c r="FG184" s="21"/>
      <c r="FH184" s="21"/>
      <c r="FI184" s="21"/>
      <c r="FJ184" s="21"/>
      <c r="FK184" s="21"/>
      <c r="FL184" s="21"/>
      <c r="FM184" s="21"/>
      <c r="FN184" s="21"/>
      <c r="FO184" s="21"/>
      <c r="FP184" s="21"/>
      <c r="FQ184" s="21"/>
      <c r="FR184" s="21"/>
      <c r="FS184" s="21"/>
      <c r="FT184" s="21"/>
      <c r="FU184" s="21"/>
      <c r="FV184" s="21"/>
      <c r="FW184" s="21"/>
      <c r="FX184" s="21"/>
      <c r="FY184" s="21"/>
      <c r="FZ184" s="21"/>
      <c r="GA184" s="21"/>
      <c r="GB184" s="21"/>
      <c r="GC184" s="21"/>
      <c r="GD184" s="21"/>
      <c r="GE184" s="21"/>
      <c r="GF184" s="21"/>
      <c r="GG184" s="21"/>
      <c r="GH184" s="21"/>
      <c r="GI184" s="21"/>
    </row>
    <row r="185" spans="1:191" ht="9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</row>
    <row r="186" spans="1:191" ht="9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10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</row>
    <row r="187" spans="1:191" ht="9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</row>
    <row r="188" spans="1:191" ht="9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</row>
    <row r="189" spans="1:191" ht="9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</row>
    <row r="190" spans="1:191" ht="9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</row>
    <row r="191" spans="1:191" ht="9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</row>
    <row r="192" spans="1:191" ht="9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</row>
    <row r="193" spans="1:191" ht="9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</row>
    <row r="194" spans="1:191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4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11"/>
    </row>
    <row r="195" spans="1:191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  <c r="DY195" s="16"/>
      <c r="DZ195" s="16"/>
      <c r="EA195" s="16"/>
      <c r="EB195" s="16"/>
      <c r="EC195" s="16"/>
      <c r="ED195" s="16"/>
      <c r="EE195" s="16"/>
      <c r="EF195" s="16"/>
      <c r="EG195" s="16"/>
      <c r="EH195" s="16"/>
      <c r="EI195" s="16"/>
      <c r="EJ195" s="16"/>
      <c r="EK195" s="16"/>
      <c r="EL195" s="16"/>
      <c r="EM195" s="16"/>
      <c r="EN195" s="16"/>
      <c r="EO195" s="16"/>
      <c r="EP195" s="16"/>
      <c r="EQ195" s="16"/>
      <c r="ER195" s="16"/>
      <c r="ES195" s="16"/>
      <c r="ET195" s="16"/>
      <c r="EU195" s="16"/>
      <c r="EV195" s="16"/>
      <c r="EW195" s="16"/>
      <c r="EX195" s="16"/>
      <c r="EY195" s="16"/>
      <c r="EZ195" s="16"/>
      <c r="FA195" s="16"/>
      <c r="FB195" s="16"/>
      <c r="FC195" s="16"/>
      <c r="FD195" s="16"/>
      <c r="FE195" s="16"/>
      <c r="FF195" s="16"/>
      <c r="FG195" s="16"/>
      <c r="FH195" s="16"/>
      <c r="FI195" s="16"/>
      <c r="FJ195" s="16"/>
      <c r="FK195" s="16"/>
      <c r="FL195" s="16"/>
      <c r="FM195" s="16"/>
      <c r="FN195" s="16"/>
      <c r="FO195" s="16"/>
      <c r="FP195" s="16"/>
      <c r="FQ195" s="16"/>
      <c r="FR195" s="16"/>
      <c r="FS195" s="16"/>
      <c r="FT195" s="16"/>
      <c r="FU195" s="16"/>
      <c r="FV195" s="16"/>
      <c r="FW195" s="16"/>
      <c r="FX195" s="16"/>
      <c r="FY195" s="16"/>
      <c r="FZ195" s="16"/>
      <c r="GA195" s="16"/>
      <c r="GB195" s="16"/>
      <c r="GC195" s="16"/>
      <c r="GD195" s="16"/>
      <c r="GE195" s="16"/>
      <c r="GF195" s="16"/>
      <c r="GG195" s="16"/>
      <c r="GH195" s="16"/>
      <c r="GI195" s="16"/>
    </row>
    <row r="196" spans="1:191" ht="11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  <c r="DP196" s="20"/>
      <c r="DQ196" s="20"/>
      <c r="DR196" s="20"/>
      <c r="DS196" s="20"/>
      <c r="DT196" s="20"/>
      <c r="DU196" s="20"/>
      <c r="DV196" s="20"/>
      <c r="DW196" s="20"/>
      <c r="DX196" s="20"/>
      <c r="DY196" s="20"/>
      <c r="DZ196" s="20"/>
      <c r="EA196" s="20"/>
      <c r="EB196" s="20"/>
      <c r="EC196" s="20"/>
      <c r="ED196" s="20"/>
      <c r="EE196" s="20"/>
      <c r="EF196" s="20"/>
      <c r="EG196" s="20"/>
      <c r="EH196" s="20"/>
      <c r="EI196" s="20"/>
      <c r="EJ196" s="20"/>
      <c r="EK196" s="20"/>
      <c r="EL196" s="20"/>
      <c r="EM196" s="20"/>
      <c r="EN196" s="20"/>
      <c r="EO196" s="20"/>
      <c r="EP196" s="20"/>
      <c r="EQ196" s="20"/>
      <c r="ER196" s="20"/>
      <c r="ES196" s="20"/>
      <c r="ET196" s="20"/>
      <c r="EU196" s="20"/>
      <c r="EV196" s="20"/>
      <c r="EW196" s="20"/>
      <c r="EX196" s="20"/>
      <c r="EY196" s="20"/>
      <c r="EZ196" s="20"/>
      <c r="FA196" s="20"/>
      <c r="FB196" s="20"/>
      <c r="FC196" s="20"/>
      <c r="FD196" s="20"/>
      <c r="FE196" s="20"/>
      <c r="FF196" s="20"/>
      <c r="FG196" s="20"/>
      <c r="FH196" s="20"/>
      <c r="FI196" s="20"/>
      <c r="FJ196" s="20"/>
      <c r="FK196" s="20"/>
      <c r="FL196" s="20"/>
      <c r="FM196" s="20"/>
      <c r="FN196" s="20"/>
      <c r="FO196" s="20"/>
      <c r="FP196" s="20"/>
      <c r="FQ196" s="20"/>
      <c r="FR196" s="20"/>
      <c r="FS196" s="20"/>
      <c r="FT196" s="20"/>
      <c r="FU196" s="20"/>
      <c r="FV196" s="20"/>
      <c r="FW196" s="20"/>
      <c r="FX196" s="20"/>
      <c r="FY196" s="20"/>
      <c r="FZ196" s="20"/>
      <c r="GA196" s="20"/>
      <c r="GB196" s="20"/>
      <c r="GC196" s="20"/>
      <c r="GD196" s="20"/>
      <c r="GE196" s="20"/>
      <c r="GF196" s="20"/>
      <c r="GG196" s="20"/>
      <c r="GH196" s="20"/>
      <c r="GI196" s="20"/>
    </row>
    <row r="197" spans="1:191" ht="11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  <c r="DP197" s="20"/>
      <c r="DQ197" s="20"/>
      <c r="DR197" s="20"/>
      <c r="DS197" s="20"/>
      <c r="DT197" s="20"/>
      <c r="DU197" s="20"/>
      <c r="DV197" s="20"/>
      <c r="DW197" s="20"/>
      <c r="DX197" s="20"/>
      <c r="DY197" s="20"/>
      <c r="DZ197" s="20"/>
      <c r="EA197" s="20"/>
      <c r="EB197" s="20"/>
      <c r="EC197" s="20"/>
      <c r="ED197" s="20"/>
      <c r="EE197" s="20"/>
      <c r="EF197" s="20"/>
      <c r="EG197" s="20"/>
      <c r="EH197" s="20"/>
      <c r="EI197" s="20"/>
      <c r="EJ197" s="20"/>
      <c r="EK197" s="20"/>
      <c r="EL197" s="20"/>
      <c r="EM197" s="20"/>
      <c r="EN197" s="20"/>
      <c r="EO197" s="20"/>
      <c r="EP197" s="20"/>
      <c r="EQ197" s="20"/>
      <c r="ER197" s="20"/>
      <c r="ES197" s="20"/>
      <c r="ET197" s="20"/>
      <c r="EU197" s="20"/>
      <c r="EV197" s="20"/>
      <c r="EW197" s="20"/>
      <c r="EX197" s="20"/>
      <c r="EY197" s="20"/>
      <c r="EZ197" s="20"/>
      <c r="FA197" s="20"/>
      <c r="FB197" s="20"/>
      <c r="FC197" s="20"/>
      <c r="FD197" s="20"/>
      <c r="FE197" s="20"/>
      <c r="FF197" s="20"/>
      <c r="FG197" s="20"/>
      <c r="FH197" s="20"/>
      <c r="FI197" s="20"/>
      <c r="FJ197" s="20"/>
      <c r="FK197" s="20"/>
      <c r="FL197" s="20"/>
      <c r="FM197" s="20"/>
      <c r="FN197" s="20"/>
      <c r="FO197" s="20"/>
      <c r="FP197" s="20"/>
      <c r="FQ197" s="20"/>
      <c r="FR197" s="20"/>
      <c r="FS197" s="20"/>
      <c r="FT197" s="20"/>
      <c r="FU197" s="20"/>
      <c r="FV197" s="20"/>
      <c r="FW197" s="20"/>
      <c r="FX197" s="20"/>
      <c r="FY197" s="20"/>
      <c r="FZ197" s="20"/>
      <c r="GA197" s="20"/>
      <c r="GB197" s="20"/>
      <c r="GC197" s="20"/>
      <c r="GD197" s="20"/>
      <c r="GE197" s="20"/>
      <c r="GF197" s="20"/>
      <c r="GG197" s="20"/>
      <c r="GH197" s="20"/>
      <c r="GI197" s="20"/>
    </row>
    <row r="198" spans="1:191" ht="9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  <c r="EH198" s="14"/>
      <c r="EI198" s="14"/>
      <c r="EJ198" s="14"/>
      <c r="EK198" s="14"/>
      <c r="EL198" s="14"/>
      <c r="EM198" s="14"/>
      <c r="EN198" s="14"/>
      <c r="EO198" s="14"/>
      <c r="EP198" s="14"/>
      <c r="EQ198" s="14"/>
      <c r="ER198" s="14"/>
      <c r="ES198" s="14"/>
      <c r="ET198" s="14"/>
      <c r="EU198" s="14"/>
      <c r="EV198" s="14"/>
      <c r="EW198" s="14"/>
      <c r="EX198" s="14"/>
      <c r="EY198" s="14"/>
      <c r="EZ198" s="14"/>
      <c r="FA198" s="14"/>
      <c r="FB198" s="14"/>
      <c r="FC198" s="14"/>
      <c r="FD198" s="14"/>
      <c r="FE198" s="14"/>
      <c r="FF198" s="14"/>
      <c r="FG198" s="14"/>
      <c r="FH198" s="14"/>
      <c r="FI198" s="14"/>
      <c r="FJ198" s="14"/>
      <c r="FK198" s="14"/>
      <c r="FL198" s="14"/>
      <c r="FM198" s="14"/>
      <c r="FN198" s="14"/>
      <c r="FO198" s="14"/>
      <c r="FP198" s="14"/>
      <c r="FQ198" s="14"/>
      <c r="FR198" s="14"/>
      <c r="FS198" s="14"/>
      <c r="FT198" s="14"/>
      <c r="FU198" s="14"/>
      <c r="FV198" s="14"/>
      <c r="FW198" s="14"/>
      <c r="FX198" s="14"/>
      <c r="FY198" s="14"/>
      <c r="FZ198" s="14"/>
      <c r="GA198" s="14"/>
      <c r="GB198" s="14"/>
      <c r="GC198" s="14"/>
      <c r="GD198" s="14"/>
      <c r="GE198" s="14"/>
      <c r="GF198" s="14"/>
      <c r="GG198" s="14"/>
      <c r="GH198" s="14"/>
      <c r="GI198" s="14"/>
    </row>
    <row r="199" spans="1:191" ht="9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7"/>
      <c r="BK199" s="17"/>
      <c r="BL199" s="17"/>
      <c r="BM199" s="17"/>
      <c r="BN199" s="17"/>
      <c r="BO199" s="17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25"/>
      <c r="CC199" s="25"/>
      <c r="CD199" s="25"/>
      <c r="CE199" s="25"/>
      <c r="CF199" s="25"/>
      <c r="CG199" s="25"/>
      <c r="CH199" s="25"/>
      <c r="CI199" s="25"/>
      <c r="CJ199" s="25"/>
      <c r="CK199" s="25"/>
      <c r="CL199" s="25"/>
      <c r="CM199" s="25"/>
      <c r="CN199" s="25"/>
      <c r="CO199" s="25"/>
      <c r="CP199" s="25"/>
      <c r="CQ199" s="25"/>
      <c r="CR199" s="25"/>
      <c r="CS199" s="25"/>
      <c r="CT199" s="21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21"/>
      <c r="DH199" s="18"/>
      <c r="DI199" s="18"/>
      <c r="DJ199" s="18"/>
      <c r="DK199" s="18"/>
      <c r="DL199" s="18"/>
      <c r="DM199" s="18"/>
      <c r="DN199" s="18"/>
      <c r="DO199" s="18"/>
      <c r="DP199" s="18"/>
      <c r="DQ199" s="18"/>
      <c r="DR199" s="18"/>
      <c r="DS199" s="18"/>
      <c r="DT199" s="18"/>
      <c r="DU199" s="18"/>
      <c r="DV199" s="18"/>
      <c r="DW199" s="21"/>
      <c r="DX199" s="18"/>
      <c r="DY199" s="18"/>
      <c r="DZ199" s="18"/>
      <c r="EA199" s="18"/>
      <c r="EB199" s="18"/>
      <c r="EC199" s="18"/>
      <c r="ED199" s="18"/>
      <c r="EE199" s="18"/>
      <c r="EF199" s="18"/>
      <c r="EG199" s="18"/>
      <c r="EH199" s="18"/>
      <c r="EI199" s="18"/>
      <c r="EJ199" s="18"/>
      <c r="EK199" s="18"/>
      <c r="EL199" s="18"/>
      <c r="EM199" s="18"/>
      <c r="EN199" s="18"/>
      <c r="EO199" s="18"/>
      <c r="EP199" s="18"/>
      <c r="EQ199" s="18"/>
      <c r="ER199" s="18"/>
      <c r="ES199" s="18"/>
      <c r="ET199" s="18"/>
      <c r="EU199" s="18"/>
      <c r="EV199" s="18"/>
      <c r="EW199" s="21"/>
      <c r="EX199" s="18"/>
      <c r="EY199" s="18"/>
      <c r="EZ199" s="18"/>
      <c r="FA199" s="18"/>
      <c r="FB199" s="18"/>
      <c r="FC199" s="18"/>
      <c r="FD199" s="18"/>
      <c r="FE199" s="18"/>
      <c r="FF199" s="18"/>
      <c r="FG199" s="18"/>
      <c r="FH199" s="18"/>
      <c r="FI199" s="18"/>
      <c r="FJ199" s="21"/>
      <c r="FK199" s="18"/>
      <c r="FL199" s="18"/>
      <c r="FM199" s="18"/>
      <c r="FN199" s="18"/>
      <c r="FO199" s="18"/>
      <c r="FP199" s="18"/>
      <c r="FQ199" s="18"/>
      <c r="FR199" s="18"/>
      <c r="FS199" s="18"/>
      <c r="FT199" s="18"/>
      <c r="FU199" s="18"/>
      <c r="FV199" s="18"/>
      <c r="FW199" s="21"/>
      <c r="FX199" s="21"/>
      <c r="FY199" s="21"/>
      <c r="FZ199" s="21"/>
      <c r="GA199" s="21"/>
      <c r="GB199" s="21"/>
      <c r="GC199" s="21"/>
      <c r="GD199" s="21"/>
      <c r="GE199" s="21"/>
      <c r="GF199" s="21"/>
      <c r="GG199" s="21"/>
      <c r="GH199" s="21"/>
      <c r="GI199" s="21"/>
    </row>
    <row r="200" spans="1:191" ht="9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17"/>
      <c r="BK200" s="17"/>
      <c r="BL200" s="17"/>
      <c r="BM200" s="17"/>
      <c r="BN200" s="17"/>
      <c r="BO200" s="17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27"/>
      <c r="CC200" s="27"/>
      <c r="CD200" s="27"/>
      <c r="CE200" s="27"/>
      <c r="CF200" s="27"/>
      <c r="CG200" s="27"/>
      <c r="CH200" s="27"/>
      <c r="CI200" s="27"/>
      <c r="CJ200" s="27"/>
      <c r="CK200" s="27"/>
      <c r="CL200" s="27"/>
      <c r="CM200" s="27"/>
      <c r="CN200" s="27"/>
      <c r="CO200" s="27"/>
      <c r="CP200" s="27"/>
      <c r="CQ200" s="27"/>
      <c r="CR200" s="27"/>
      <c r="CS200" s="27"/>
      <c r="CT200" s="18"/>
      <c r="CU200" s="18"/>
      <c r="CV200" s="18"/>
      <c r="CW200" s="18"/>
      <c r="CX200" s="18"/>
      <c r="CY200" s="18"/>
      <c r="CZ200" s="18"/>
      <c r="DA200" s="18"/>
      <c r="DB200" s="18"/>
      <c r="DC200" s="18"/>
      <c r="DD200" s="18"/>
      <c r="DE200" s="18"/>
      <c r="DF200" s="18"/>
      <c r="DG200" s="27"/>
      <c r="DH200" s="27"/>
      <c r="DI200" s="27"/>
      <c r="DJ200" s="27"/>
      <c r="DK200" s="27"/>
      <c r="DL200" s="27"/>
      <c r="DM200" s="27"/>
      <c r="DN200" s="27"/>
      <c r="DO200" s="27"/>
      <c r="DP200" s="27"/>
      <c r="DQ200" s="27"/>
      <c r="DR200" s="27"/>
      <c r="DS200" s="27"/>
      <c r="DT200" s="27"/>
      <c r="DU200" s="27"/>
      <c r="DV200" s="27"/>
      <c r="DW200" s="18"/>
      <c r="DX200" s="18"/>
      <c r="DY200" s="18"/>
      <c r="DZ200" s="18"/>
      <c r="EA200" s="18"/>
      <c r="EB200" s="18"/>
      <c r="EC200" s="18"/>
      <c r="ED200" s="18"/>
      <c r="EE200" s="18"/>
      <c r="EF200" s="18"/>
      <c r="EG200" s="18"/>
      <c r="EH200" s="18"/>
      <c r="EI200" s="18"/>
      <c r="EJ200" s="18"/>
      <c r="EK200" s="18"/>
      <c r="EL200" s="18"/>
      <c r="EM200" s="18"/>
      <c r="EN200" s="18"/>
      <c r="EO200" s="18"/>
      <c r="EP200" s="18"/>
      <c r="EQ200" s="18"/>
      <c r="ER200" s="18"/>
      <c r="ES200" s="18"/>
      <c r="ET200" s="18"/>
      <c r="EU200" s="18"/>
      <c r="EV200" s="18"/>
      <c r="EW200" s="18"/>
      <c r="EX200" s="18"/>
      <c r="EY200" s="18"/>
      <c r="EZ200" s="18"/>
      <c r="FA200" s="18"/>
      <c r="FB200" s="18"/>
      <c r="FC200" s="18"/>
      <c r="FD200" s="18"/>
      <c r="FE200" s="18"/>
      <c r="FF200" s="18"/>
      <c r="FG200" s="18"/>
      <c r="FH200" s="18"/>
      <c r="FI200" s="18"/>
      <c r="FJ200" s="21"/>
      <c r="FK200" s="18"/>
      <c r="FL200" s="18"/>
      <c r="FM200" s="18"/>
      <c r="FN200" s="18"/>
      <c r="FO200" s="18"/>
      <c r="FP200" s="18"/>
      <c r="FQ200" s="18"/>
      <c r="FR200" s="18"/>
      <c r="FS200" s="18"/>
      <c r="FT200" s="18"/>
      <c r="FU200" s="18"/>
      <c r="FV200" s="18"/>
      <c r="FW200" s="21"/>
      <c r="FX200" s="21"/>
      <c r="FY200" s="21"/>
      <c r="FZ200" s="21"/>
      <c r="GA200" s="21"/>
      <c r="GB200" s="21"/>
      <c r="GC200" s="21"/>
      <c r="GD200" s="21"/>
      <c r="GE200" s="21"/>
      <c r="GF200" s="21"/>
      <c r="GG200" s="21"/>
      <c r="GH200" s="21"/>
      <c r="GI200" s="21"/>
    </row>
    <row r="201" spans="1:191" ht="9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27"/>
      <c r="CC201" s="27"/>
      <c r="CD201" s="27"/>
      <c r="CE201" s="27"/>
      <c r="CF201" s="27"/>
      <c r="CG201" s="27"/>
      <c r="CH201" s="27"/>
      <c r="CI201" s="27"/>
      <c r="CJ201" s="27"/>
      <c r="CK201" s="27"/>
      <c r="CL201" s="27"/>
      <c r="CM201" s="27"/>
      <c r="CN201" s="27"/>
      <c r="CO201" s="27"/>
      <c r="CP201" s="27"/>
      <c r="CQ201" s="27"/>
      <c r="CR201" s="27"/>
      <c r="CS201" s="27"/>
      <c r="CT201" s="21"/>
      <c r="CU201" s="21"/>
      <c r="CV201" s="21"/>
      <c r="CW201" s="21"/>
      <c r="CX201" s="21"/>
      <c r="CY201" s="21"/>
      <c r="CZ201" s="21"/>
      <c r="DA201" s="21"/>
      <c r="DB201" s="21"/>
      <c r="DC201" s="21"/>
      <c r="DD201" s="21"/>
      <c r="DE201" s="21"/>
      <c r="DF201" s="21"/>
      <c r="DG201" s="28"/>
      <c r="DH201" s="28"/>
      <c r="DI201" s="28"/>
      <c r="DJ201" s="28"/>
      <c r="DK201" s="28"/>
      <c r="DL201" s="28"/>
      <c r="DM201" s="28"/>
      <c r="DN201" s="28"/>
      <c r="DO201" s="28"/>
      <c r="DP201" s="28"/>
      <c r="DQ201" s="28"/>
      <c r="DR201" s="28"/>
      <c r="DS201" s="28"/>
      <c r="DT201" s="28"/>
      <c r="DU201" s="28"/>
      <c r="DV201" s="28"/>
      <c r="DW201" s="21"/>
      <c r="DX201" s="21"/>
      <c r="DY201" s="21"/>
      <c r="DZ201" s="21"/>
      <c r="EA201" s="21"/>
      <c r="EB201" s="21"/>
      <c r="EC201" s="21"/>
      <c r="ED201" s="21"/>
      <c r="EE201" s="21"/>
      <c r="EF201" s="21"/>
      <c r="EG201" s="21"/>
      <c r="EH201" s="21"/>
      <c r="EI201" s="21"/>
      <c r="EJ201" s="18"/>
      <c r="EK201" s="18"/>
      <c r="EL201" s="18"/>
      <c r="EM201" s="18"/>
      <c r="EN201" s="18"/>
      <c r="EO201" s="18"/>
      <c r="EP201" s="18"/>
      <c r="EQ201" s="18"/>
      <c r="ER201" s="18"/>
      <c r="ES201" s="18"/>
      <c r="ET201" s="18"/>
      <c r="EU201" s="18"/>
      <c r="EV201" s="18"/>
      <c r="EW201" s="21"/>
      <c r="EX201" s="21"/>
      <c r="EY201" s="21"/>
      <c r="EZ201" s="21"/>
      <c r="FA201" s="21"/>
      <c r="FB201" s="21"/>
      <c r="FC201" s="21"/>
      <c r="FD201" s="21"/>
      <c r="FE201" s="21"/>
      <c r="FF201" s="21"/>
      <c r="FG201" s="21"/>
      <c r="FH201" s="21"/>
      <c r="FI201" s="21"/>
      <c r="FJ201" s="21"/>
      <c r="FK201" s="18"/>
      <c r="FL201" s="18"/>
      <c r="FM201" s="18"/>
      <c r="FN201" s="18"/>
      <c r="FO201" s="18"/>
      <c r="FP201" s="18"/>
      <c r="FQ201" s="18"/>
      <c r="FR201" s="18"/>
      <c r="FS201" s="18"/>
      <c r="FT201" s="18"/>
      <c r="FU201" s="18"/>
      <c r="FV201" s="18"/>
      <c r="FW201" s="21"/>
      <c r="FX201" s="21"/>
      <c r="FY201" s="21"/>
      <c r="FZ201" s="21"/>
      <c r="GA201" s="21"/>
      <c r="GB201" s="21"/>
      <c r="GC201" s="21"/>
      <c r="GD201" s="21"/>
      <c r="GE201" s="21"/>
      <c r="GF201" s="21"/>
      <c r="GG201" s="21"/>
      <c r="GH201" s="21"/>
      <c r="GI201" s="21"/>
    </row>
    <row r="202" spans="1:191" ht="9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27"/>
      <c r="CC202" s="27"/>
      <c r="CD202" s="27"/>
      <c r="CE202" s="27"/>
      <c r="CF202" s="27"/>
      <c r="CG202" s="27"/>
      <c r="CH202" s="27"/>
      <c r="CI202" s="27"/>
      <c r="CJ202" s="27"/>
      <c r="CK202" s="27"/>
      <c r="CL202" s="27"/>
      <c r="CM202" s="27"/>
      <c r="CN202" s="27"/>
      <c r="CO202" s="27"/>
      <c r="CP202" s="27"/>
      <c r="CQ202" s="27"/>
      <c r="CR202" s="27"/>
      <c r="CS202" s="27"/>
      <c r="CT202" s="21"/>
      <c r="CU202" s="21"/>
      <c r="CV202" s="21"/>
      <c r="CW202" s="21"/>
      <c r="CX202" s="21"/>
      <c r="CY202" s="21"/>
      <c r="CZ202" s="21"/>
      <c r="DA202" s="21"/>
      <c r="DB202" s="21"/>
      <c r="DC202" s="21"/>
      <c r="DD202" s="21"/>
      <c r="DE202" s="21"/>
      <c r="DF202" s="21"/>
      <c r="DG202" s="28"/>
      <c r="DH202" s="28"/>
      <c r="DI202" s="28"/>
      <c r="DJ202" s="28"/>
      <c r="DK202" s="28"/>
      <c r="DL202" s="28"/>
      <c r="DM202" s="28"/>
      <c r="DN202" s="28"/>
      <c r="DO202" s="28"/>
      <c r="DP202" s="28"/>
      <c r="DQ202" s="28"/>
      <c r="DR202" s="28"/>
      <c r="DS202" s="28"/>
      <c r="DT202" s="28"/>
      <c r="DU202" s="28"/>
      <c r="DV202" s="28"/>
      <c r="DW202" s="21"/>
      <c r="DX202" s="21"/>
      <c r="DY202" s="21"/>
      <c r="DZ202" s="21"/>
      <c r="EA202" s="21"/>
      <c r="EB202" s="21"/>
      <c r="EC202" s="21"/>
      <c r="ED202" s="21"/>
      <c r="EE202" s="21"/>
      <c r="EF202" s="21"/>
      <c r="EG202" s="21"/>
      <c r="EH202" s="21"/>
      <c r="EI202" s="21"/>
      <c r="EJ202" s="18"/>
      <c r="EK202" s="18"/>
      <c r="EL202" s="18"/>
      <c r="EM202" s="18"/>
      <c r="EN202" s="18"/>
      <c r="EO202" s="18"/>
      <c r="EP202" s="18"/>
      <c r="EQ202" s="18"/>
      <c r="ER202" s="18"/>
      <c r="ES202" s="18"/>
      <c r="ET202" s="18"/>
      <c r="EU202" s="18"/>
      <c r="EV202" s="18"/>
      <c r="EW202" s="21"/>
      <c r="EX202" s="21"/>
      <c r="EY202" s="21"/>
      <c r="EZ202" s="21"/>
      <c r="FA202" s="21"/>
      <c r="FB202" s="21"/>
      <c r="FC202" s="21"/>
      <c r="FD202" s="21"/>
      <c r="FE202" s="21"/>
      <c r="FF202" s="21"/>
      <c r="FG202" s="21"/>
      <c r="FH202" s="21"/>
      <c r="FI202" s="21"/>
      <c r="FJ202" s="21"/>
      <c r="FK202" s="18"/>
      <c r="FL202" s="18"/>
      <c r="FM202" s="18"/>
      <c r="FN202" s="18"/>
      <c r="FO202" s="18"/>
      <c r="FP202" s="18"/>
      <c r="FQ202" s="18"/>
      <c r="FR202" s="18"/>
      <c r="FS202" s="18"/>
      <c r="FT202" s="18"/>
      <c r="FU202" s="18"/>
      <c r="FV202" s="18"/>
      <c r="FW202" s="21"/>
      <c r="FX202" s="21"/>
      <c r="FY202" s="21"/>
      <c r="FZ202" s="21"/>
      <c r="GA202" s="21"/>
      <c r="GB202" s="21"/>
      <c r="GC202" s="21"/>
      <c r="GD202" s="21"/>
      <c r="GE202" s="21"/>
      <c r="GF202" s="21"/>
      <c r="GG202" s="21"/>
      <c r="GH202" s="21"/>
      <c r="GI202" s="21"/>
    </row>
    <row r="203" spans="1:191" ht="9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27"/>
      <c r="CC203" s="27"/>
      <c r="CD203" s="27"/>
      <c r="CE203" s="27"/>
      <c r="CF203" s="27"/>
      <c r="CG203" s="27"/>
      <c r="CH203" s="27"/>
      <c r="CI203" s="27"/>
      <c r="CJ203" s="27"/>
      <c r="CK203" s="27"/>
      <c r="CL203" s="27"/>
      <c r="CM203" s="27"/>
      <c r="CN203" s="27"/>
      <c r="CO203" s="27"/>
      <c r="CP203" s="27"/>
      <c r="CQ203" s="27"/>
      <c r="CR203" s="27"/>
      <c r="CS203" s="27"/>
      <c r="CT203" s="21"/>
      <c r="CU203" s="21"/>
      <c r="CV203" s="21"/>
      <c r="CW203" s="21"/>
      <c r="CX203" s="21"/>
      <c r="CY203" s="21"/>
      <c r="CZ203" s="21"/>
      <c r="DA203" s="21"/>
      <c r="DB203" s="21"/>
      <c r="DC203" s="21"/>
      <c r="DD203" s="21"/>
      <c r="DE203" s="21"/>
      <c r="DF203" s="21"/>
      <c r="DG203" s="28"/>
      <c r="DH203" s="28"/>
      <c r="DI203" s="28"/>
      <c r="DJ203" s="28"/>
      <c r="DK203" s="28"/>
      <c r="DL203" s="28"/>
      <c r="DM203" s="28"/>
      <c r="DN203" s="28"/>
      <c r="DO203" s="28"/>
      <c r="DP203" s="28"/>
      <c r="DQ203" s="28"/>
      <c r="DR203" s="28"/>
      <c r="DS203" s="28"/>
      <c r="DT203" s="28"/>
      <c r="DU203" s="28"/>
      <c r="DV203" s="28"/>
      <c r="DW203" s="18"/>
      <c r="DX203" s="18"/>
      <c r="DY203" s="18"/>
      <c r="DZ203" s="18"/>
      <c r="EA203" s="18"/>
      <c r="EB203" s="18"/>
      <c r="EC203" s="18"/>
      <c r="ED203" s="18"/>
      <c r="EE203" s="18"/>
      <c r="EF203" s="18"/>
      <c r="EG203" s="18"/>
      <c r="EH203" s="18"/>
      <c r="EI203" s="18"/>
      <c r="EJ203" s="18"/>
      <c r="EK203" s="18"/>
      <c r="EL203" s="18"/>
      <c r="EM203" s="18"/>
      <c r="EN203" s="18"/>
      <c r="EO203" s="18"/>
      <c r="EP203" s="18"/>
      <c r="EQ203" s="18"/>
      <c r="ER203" s="18"/>
      <c r="ES203" s="18"/>
      <c r="ET203" s="18"/>
      <c r="EU203" s="18"/>
      <c r="EV203" s="18"/>
      <c r="EW203" s="21"/>
      <c r="EX203" s="21"/>
      <c r="EY203" s="21"/>
      <c r="EZ203" s="21"/>
      <c r="FA203" s="21"/>
      <c r="FB203" s="21"/>
      <c r="FC203" s="21"/>
      <c r="FD203" s="21"/>
      <c r="FE203" s="21"/>
      <c r="FF203" s="21"/>
      <c r="FG203" s="21"/>
      <c r="FH203" s="21"/>
      <c r="FI203" s="21"/>
      <c r="FJ203" s="21"/>
      <c r="FK203" s="18"/>
      <c r="FL203" s="18"/>
      <c r="FM203" s="18"/>
      <c r="FN203" s="18"/>
      <c r="FO203" s="18"/>
      <c r="FP203" s="18"/>
      <c r="FQ203" s="18"/>
      <c r="FR203" s="18"/>
      <c r="FS203" s="18"/>
      <c r="FT203" s="18"/>
      <c r="FU203" s="18"/>
      <c r="FV203" s="18"/>
      <c r="FW203" s="21"/>
      <c r="FX203" s="21"/>
      <c r="FY203" s="21"/>
      <c r="FZ203" s="21"/>
      <c r="GA203" s="21"/>
      <c r="GB203" s="21"/>
      <c r="GC203" s="21"/>
      <c r="GD203" s="21"/>
      <c r="GE203" s="21"/>
      <c r="GF203" s="21"/>
      <c r="GG203" s="21"/>
      <c r="GH203" s="21"/>
      <c r="GI203" s="21"/>
    </row>
    <row r="204" spans="1:191" ht="9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7"/>
      <c r="CM204" s="27"/>
      <c r="CN204" s="27"/>
      <c r="CO204" s="27"/>
      <c r="CP204" s="27"/>
      <c r="CQ204" s="27"/>
      <c r="CR204" s="27"/>
      <c r="CS204" s="27"/>
      <c r="CT204" s="21"/>
      <c r="CU204" s="21"/>
      <c r="CV204" s="21"/>
      <c r="CW204" s="21"/>
      <c r="CX204" s="21"/>
      <c r="CY204" s="21"/>
      <c r="CZ204" s="21"/>
      <c r="DA204" s="21"/>
      <c r="DB204" s="21"/>
      <c r="DC204" s="21"/>
      <c r="DD204" s="21"/>
      <c r="DE204" s="21"/>
      <c r="DF204" s="21"/>
      <c r="DG204" s="28"/>
      <c r="DH204" s="28"/>
      <c r="DI204" s="28"/>
      <c r="DJ204" s="28"/>
      <c r="DK204" s="28"/>
      <c r="DL204" s="28"/>
      <c r="DM204" s="28"/>
      <c r="DN204" s="28"/>
      <c r="DO204" s="28"/>
      <c r="DP204" s="28"/>
      <c r="DQ204" s="28"/>
      <c r="DR204" s="28"/>
      <c r="DS204" s="28"/>
      <c r="DT204" s="28"/>
      <c r="DU204" s="28"/>
      <c r="DV204" s="28"/>
      <c r="DW204" s="18"/>
      <c r="DX204" s="18"/>
      <c r="DY204" s="18"/>
      <c r="DZ204" s="18"/>
      <c r="EA204" s="18"/>
      <c r="EB204" s="18"/>
      <c r="EC204" s="18"/>
      <c r="ED204" s="18"/>
      <c r="EE204" s="18"/>
      <c r="EF204" s="18"/>
      <c r="EG204" s="18"/>
      <c r="EH204" s="18"/>
      <c r="EI204" s="18"/>
      <c r="EJ204" s="18"/>
      <c r="EK204" s="18"/>
      <c r="EL204" s="18"/>
      <c r="EM204" s="18"/>
      <c r="EN204" s="18"/>
      <c r="EO204" s="18"/>
      <c r="EP204" s="18"/>
      <c r="EQ204" s="18"/>
      <c r="ER204" s="18"/>
      <c r="ES204" s="18"/>
      <c r="ET204" s="18"/>
      <c r="EU204" s="18"/>
      <c r="EV204" s="18"/>
      <c r="EW204" s="21"/>
      <c r="EX204" s="21"/>
      <c r="EY204" s="21"/>
      <c r="EZ204" s="21"/>
      <c r="FA204" s="21"/>
      <c r="FB204" s="21"/>
      <c r="FC204" s="21"/>
      <c r="FD204" s="21"/>
      <c r="FE204" s="21"/>
      <c r="FF204" s="21"/>
      <c r="FG204" s="21"/>
      <c r="FH204" s="21"/>
      <c r="FI204" s="21"/>
      <c r="FJ204" s="21"/>
      <c r="FK204" s="18"/>
      <c r="FL204" s="18"/>
      <c r="FM204" s="18"/>
      <c r="FN204" s="18"/>
      <c r="FO204" s="18"/>
      <c r="FP204" s="18"/>
      <c r="FQ204" s="18"/>
      <c r="FR204" s="18"/>
      <c r="FS204" s="18"/>
      <c r="FT204" s="18"/>
      <c r="FU204" s="18"/>
      <c r="FV204" s="18"/>
      <c r="FW204" s="21"/>
      <c r="FX204" s="21"/>
      <c r="FY204" s="21"/>
      <c r="FZ204" s="21"/>
      <c r="GA204" s="21"/>
      <c r="GB204" s="21"/>
      <c r="GC204" s="21"/>
      <c r="GD204" s="21"/>
      <c r="GE204" s="21"/>
      <c r="GF204" s="21"/>
      <c r="GG204" s="21"/>
      <c r="GH204" s="21"/>
      <c r="GI204" s="21"/>
    </row>
    <row r="205" spans="1:191" ht="9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27"/>
      <c r="CC205" s="27"/>
      <c r="CD205" s="27"/>
      <c r="CE205" s="27"/>
      <c r="CF205" s="27"/>
      <c r="CG205" s="27"/>
      <c r="CH205" s="27"/>
      <c r="CI205" s="27"/>
      <c r="CJ205" s="27"/>
      <c r="CK205" s="27"/>
      <c r="CL205" s="27"/>
      <c r="CM205" s="27"/>
      <c r="CN205" s="27"/>
      <c r="CO205" s="27"/>
      <c r="CP205" s="27"/>
      <c r="CQ205" s="27"/>
      <c r="CR205" s="27"/>
      <c r="CS205" s="27"/>
      <c r="CT205" s="21"/>
      <c r="CU205" s="21"/>
      <c r="CV205" s="21"/>
      <c r="CW205" s="21"/>
      <c r="CX205" s="21"/>
      <c r="CY205" s="21"/>
      <c r="CZ205" s="21"/>
      <c r="DA205" s="21"/>
      <c r="DB205" s="21"/>
      <c r="DC205" s="21"/>
      <c r="DD205" s="21"/>
      <c r="DE205" s="21"/>
      <c r="DF205" s="21"/>
      <c r="DG205" s="28"/>
      <c r="DH205" s="28"/>
      <c r="DI205" s="28"/>
      <c r="DJ205" s="28"/>
      <c r="DK205" s="28"/>
      <c r="DL205" s="28"/>
      <c r="DM205" s="28"/>
      <c r="DN205" s="28"/>
      <c r="DO205" s="28"/>
      <c r="DP205" s="28"/>
      <c r="DQ205" s="28"/>
      <c r="DR205" s="28"/>
      <c r="DS205" s="28"/>
      <c r="DT205" s="28"/>
      <c r="DU205" s="28"/>
      <c r="DV205" s="28"/>
      <c r="DW205" s="18"/>
      <c r="DX205" s="18"/>
      <c r="DY205" s="18"/>
      <c r="DZ205" s="18"/>
      <c r="EA205" s="18"/>
      <c r="EB205" s="18"/>
      <c r="EC205" s="18"/>
      <c r="ED205" s="18"/>
      <c r="EE205" s="18"/>
      <c r="EF205" s="18"/>
      <c r="EG205" s="18"/>
      <c r="EH205" s="18"/>
      <c r="EI205" s="18"/>
      <c r="EJ205" s="18"/>
      <c r="EK205" s="18"/>
      <c r="EL205" s="18"/>
      <c r="EM205" s="18"/>
      <c r="EN205" s="18"/>
      <c r="EO205" s="18"/>
      <c r="EP205" s="18"/>
      <c r="EQ205" s="18"/>
      <c r="ER205" s="18"/>
      <c r="ES205" s="18"/>
      <c r="ET205" s="18"/>
      <c r="EU205" s="18"/>
      <c r="EV205" s="18"/>
      <c r="EW205" s="21"/>
      <c r="EX205" s="21"/>
      <c r="EY205" s="21"/>
      <c r="EZ205" s="21"/>
      <c r="FA205" s="21"/>
      <c r="FB205" s="21"/>
      <c r="FC205" s="21"/>
      <c r="FD205" s="21"/>
      <c r="FE205" s="21"/>
      <c r="FF205" s="21"/>
      <c r="FG205" s="21"/>
      <c r="FH205" s="21"/>
      <c r="FI205" s="21"/>
      <c r="FJ205" s="21"/>
      <c r="FK205" s="18"/>
      <c r="FL205" s="18"/>
      <c r="FM205" s="18"/>
      <c r="FN205" s="18"/>
      <c r="FO205" s="18"/>
      <c r="FP205" s="18"/>
      <c r="FQ205" s="18"/>
      <c r="FR205" s="18"/>
      <c r="FS205" s="18"/>
      <c r="FT205" s="18"/>
      <c r="FU205" s="18"/>
      <c r="FV205" s="18"/>
      <c r="FW205" s="21"/>
      <c r="FX205" s="21"/>
      <c r="FY205" s="21"/>
      <c r="FZ205" s="21"/>
      <c r="GA205" s="21"/>
      <c r="GB205" s="21"/>
      <c r="GC205" s="21"/>
      <c r="GD205" s="21"/>
      <c r="GE205" s="21"/>
      <c r="GF205" s="21"/>
      <c r="GG205" s="21"/>
      <c r="GH205" s="21"/>
      <c r="GI205" s="21"/>
    </row>
    <row r="206" spans="1:191" ht="9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27"/>
      <c r="CC206" s="27"/>
      <c r="CD206" s="27"/>
      <c r="CE206" s="27"/>
      <c r="CF206" s="27"/>
      <c r="CG206" s="27"/>
      <c r="CH206" s="27"/>
      <c r="CI206" s="27"/>
      <c r="CJ206" s="27"/>
      <c r="CK206" s="27"/>
      <c r="CL206" s="27"/>
      <c r="CM206" s="27"/>
      <c r="CN206" s="27"/>
      <c r="CO206" s="27"/>
      <c r="CP206" s="27"/>
      <c r="CQ206" s="27"/>
      <c r="CR206" s="27"/>
      <c r="CS206" s="27"/>
      <c r="CT206" s="21"/>
      <c r="CU206" s="21"/>
      <c r="CV206" s="21"/>
      <c r="CW206" s="21"/>
      <c r="CX206" s="21"/>
      <c r="CY206" s="21"/>
      <c r="CZ206" s="21"/>
      <c r="DA206" s="21"/>
      <c r="DB206" s="21"/>
      <c r="DC206" s="21"/>
      <c r="DD206" s="21"/>
      <c r="DE206" s="21"/>
      <c r="DF206" s="21"/>
      <c r="DG206" s="28"/>
      <c r="DH206" s="28"/>
      <c r="DI206" s="28"/>
      <c r="DJ206" s="28"/>
      <c r="DK206" s="28"/>
      <c r="DL206" s="28"/>
      <c r="DM206" s="28"/>
      <c r="DN206" s="28"/>
      <c r="DO206" s="28"/>
      <c r="DP206" s="28"/>
      <c r="DQ206" s="28"/>
      <c r="DR206" s="28"/>
      <c r="DS206" s="28"/>
      <c r="DT206" s="28"/>
      <c r="DU206" s="28"/>
      <c r="DV206" s="28"/>
      <c r="DW206" s="21"/>
      <c r="DX206" s="21"/>
      <c r="DY206" s="21"/>
      <c r="DZ206" s="21"/>
      <c r="EA206" s="21"/>
      <c r="EB206" s="21"/>
      <c r="EC206" s="21"/>
      <c r="ED206" s="21"/>
      <c r="EE206" s="21"/>
      <c r="EF206" s="21"/>
      <c r="EG206" s="21"/>
      <c r="EH206" s="21"/>
      <c r="EI206" s="21"/>
      <c r="EJ206" s="18"/>
      <c r="EK206" s="18"/>
      <c r="EL206" s="18"/>
      <c r="EM206" s="18"/>
      <c r="EN206" s="18"/>
      <c r="EO206" s="18"/>
      <c r="EP206" s="18"/>
      <c r="EQ206" s="18"/>
      <c r="ER206" s="18"/>
      <c r="ES206" s="18"/>
      <c r="ET206" s="18"/>
      <c r="EU206" s="18"/>
      <c r="EV206" s="18"/>
      <c r="EW206" s="21"/>
      <c r="EX206" s="21"/>
      <c r="EY206" s="21"/>
      <c r="EZ206" s="21"/>
      <c r="FA206" s="21"/>
      <c r="FB206" s="21"/>
      <c r="FC206" s="21"/>
      <c r="FD206" s="21"/>
      <c r="FE206" s="21"/>
      <c r="FF206" s="21"/>
      <c r="FG206" s="21"/>
      <c r="FH206" s="21"/>
      <c r="FI206" s="21"/>
      <c r="FJ206" s="21"/>
      <c r="FK206" s="18"/>
      <c r="FL206" s="18"/>
      <c r="FM206" s="18"/>
      <c r="FN206" s="18"/>
      <c r="FO206" s="18"/>
      <c r="FP206" s="18"/>
      <c r="FQ206" s="18"/>
      <c r="FR206" s="18"/>
      <c r="FS206" s="18"/>
      <c r="FT206" s="18"/>
      <c r="FU206" s="18"/>
      <c r="FV206" s="18"/>
      <c r="FW206" s="21"/>
      <c r="FX206" s="21"/>
      <c r="FY206" s="21"/>
      <c r="FZ206" s="21"/>
      <c r="GA206" s="21"/>
      <c r="GB206" s="21"/>
      <c r="GC206" s="21"/>
      <c r="GD206" s="21"/>
      <c r="GE206" s="21"/>
      <c r="GF206" s="21"/>
      <c r="GG206" s="21"/>
      <c r="GH206" s="21"/>
      <c r="GI206" s="21"/>
    </row>
    <row r="207" spans="1:191" ht="9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27"/>
      <c r="CC207" s="27"/>
      <c r="CD207" s="27"/>
      <c r="CE207" s="27"/>
      <c r="CF207" s="27"/>
      <c r="CG207" s="27"/>
      <c r="CH207" s="27"/>
      <c r="CI207" s="27"/>
      <c r="CJ207" s="27"/>
      <c r="CK207" s="27"/>
      <c r="CL207" s="27"/>
      <c r="CM207" s="27"/>
      <c r="CN207" s="27"/>
      <c r="CO207" s="27"/>
      <c r="CP207" s="27"/>
      <c r="CQ207" s="27"/>
      <c r="CR207" s="27"/>
      <c r="CS207" s="27"/>
      <c r="CT207" s="21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  <c r="DG207" s="28"/>
      <c r="DH207" s="28"/>
      <c r="DI207" s="28"/>
      <c r="DJ207" s="28"/>
      <c r="DK207" s="28"/>
      <c r="DL207" s="28"/>
      <c r="DM207" s="28"/>
      <c r="DN207" s="28"/>
      <c r="DO207" s="28"/>
      <c r="DP207" s="28"/>
      <c r="DQ207" s="28"/>
      <c r="DR207" s="28"/>
      <c r="DS207" s="28"/>
      <c r="DT207" s="28"/>
      <c r="DU207" s="28"/>
      <c r="DV207" s="28"/>
      <c r="DW207" s="21"/>
      <c r="DX207" s="21"/>
      <c r="DY207" s="21"/>
      <c r="DZ207" s="21"/>
      <c r="EA207" s="21"/>
      <c r="EB207" s="21"/>
      <c r="EC207" s="21"/>
      <c r="ED207" s="21"/>
      <c r="EE207" s="21"/>
      <c r="EF207" s="21"/>
      <c r="EG207" s="21"/>
      <c r="EH207" s="21"/>
      <c r="EI207" s="21"/>
      <c r="EJ207" s="21"/>
      <c r="EK207" s="21"/>
      <c r="EL207" s="21"/>
      <c r="EM207" s="21"/>
      <c r="EN207" s="21"/>
      <c r="EO207" s="21"/>
      <c r="EP207" s="21"/>
      <c r="EQ207" s="21"/>
      <c r="ER207" s="21"/>
      <c r="ES207" s="21"/>
      <c r="ET207" s="21"/>
      <c r="EU207" s="21"/>
      <c r="EV207" s="21"/>
      <c r="EW207" s="21"/>
      <c r="EX207" s="21"/>
      <c r="EY207" s="21"/>
      <c r="EZ207" s="21"/>
      <c r="FA207" s="21"/>
      <c r="FB207" s="21"/>
      <c r="FC207" s="21"/>
      <c r="FD207" s="21"/>
      <c r="FE207" s="21"/>
      <c r="FF207" s="21"/>
      <c r="FG207" s="21"/>
      <c r="FH207" s="21"/>
      <c r="FI207" s="21"/>
      <c r="FJ207" s="21"/>
      <c r="FK207" s="18"/>
      <c r="FL207" s="18"/>
      <c r="FM207" s="18"/>
      <c r="FN207" s="18"/>
      <c r="FO207" s="18"/>
      <c r="FP207" s="18"/>
      <c r="FQ207" s="18"/>
      <c r="FR207" s="18"/>
      <c r="FS207" s="18"/>
      <c r="FT207" s="18"/>
      <c r="FU207" s="18"/>
      <c r="FV207" s="18"/>
      <c r="FW207" s="21"/>
      <c r="FX207" s="21"/>
      <c r="FY207" s="21"/>
      <c r="FZ207" s="21"/>
      <c r="GA207" s="21"/>
      <c r="GB207" s="21"/>
      <c r="GC207" s="21"/>
      <c r="GD207" s="21"/>
      <c r="GE207" s="21"/>
      <c r="GF207" s="21"/>
      <c r="GG207" s="21"/>
      <c r="GH207" s="21"/>
      <c r="GI207" s="21"/>
    </row>
    <row r="208" spans="1:191" ht="9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27"/>
      <c r="CC208" s="27"/>
      <c r="CD208" s="27"/>
      <c r="CE208" s="27"/>
      <c r="CF208" s="27"/>
      <c r="CG208" s="27"/>
      <c r="CH208" s="27"/>
      <c r="CI208" s="27"/>
      <c r="CJ208" s="27"/>
      <c r="CK208" s="27"/>
      <c r="CL208" s="27"/>
      <c r="CM208" s="27"/>
      <c r="CN208" s="27"/>
      <c r="CO208" s="27"/>
      <c r="CP208" s="27"/>
      <c r="CQ208" s="27"/>
      <c r="CR208" s="27"/>
      <c r="CS208" s="27"/>
      <c r="CT208" s="18"/>
      <c r="CU208" s="18"/>
      <c r="CV208" s="18"/>
      <c r="CW208" s="18"/>
      <c r="CX208" s="18"/>
      <c r="CY208" s="18"/>
      <c r="CZ208" s="18"/>
      <c r="DA208" s="18"/>
      <c r="DB208" s="18"/>
      <c r="DC208" s="18"/>
      <c r="DD208" s="18"/>
      <c r="DE208" s="18"/>
      <c r="DF208" s="18"/>
      <c r="DG208" s="28"/>
      <c r="DH208" s="28"/>
      <c r="DI208" s="28"/>
      <c r="DJ208" s="28"/>
      <c r="DK208" s="28"/>
      <c r="DL208" s="28"/>
      <c r="DM208" s="28"/>
      <c r="DN208" s="28"/>
      <c r="DO208" s="28"/>
      <c r="DP208" s="28"/>
      <c r="DQ208" s="28"/>
      <c r="DR208" s="28"/>
      <c r="DS208" s="28"/>
      <c r="DT208" s="28"/>
      <c r="DU208" s="28"/>
      <c r="DV208" s="28"/>
      <c r="DW208" s="21"/>
      <c r="DX208" s="21"/>
      <c r="DY208" s="21"/>
      <c r="DZ208" s="21"/>
      <c r="EA208" s="21"/>
      <c r="EB208" s="21"/>
      <c r="EC208" s="21"/>
      <c r="ED208" s="21"/>
      <c r="EE208" s="21"/>
      <c r="EF208" s="21"/>
      <c r="EG208" s="21"/>
      <c r="EH208" s="21"/>
      <c r="EI208" s="21"/>
      <c r="EJ208" s="21"/>
      <c r="EK208" s="21"/>
      <c r="EL208" s="21"/>
      <c r="EM208" s="21"/>
      <c r="EN208" s="21"/>
      <c r="EO208" s="21"/>
      <c r="EP208" s="21"/>
      <c r="EQ208" s="21"/>
      <c r="ER208" s="21"/>
      <c r="ES208" s="21"/>
      <c r="ET208" s="21"/>
      <c r="EU208" s="21"/>
      <c r="EV208" s="21"/>
      <c r="EW208" s="21"/>
      <c r="EX208" s="21"/>
      <c r="EY208" s="21"/>
      <c r="EZ208" s="21"/>
      <c r="FA208" s="21"/>
      <c r="FB208" s="21"/>
      <c r="FC208" s="21"/>
      <c r="FD208" s="21"/>
      <c r="FE208" s="21"/>
      <c r="FF208" s="21"/>
      <c r="FG208" s="21"/>
      <c r="FH208" s="21"/>
      <c r="FI208" s="21"/>
      <c r="FJ208" s="21"/>
      <c r="FK208" s="18"/>
      <c r="FL208" s="18"/>
      <c r="FM208" s="18"/>
      <c r="FN208" s="18"/>
      <c r="FO208" s="18"/>
      <c r="FP208" s="18"/>
      <c r="FQ208" s="18"/>
      <c r="FR208" s="18"/>
      <c r="FS208" s="18"/>
      <c r="FT208" s="18"/>
      <c r="FU208" s="18"/>
      <c r="FV208" s="18"/>
      <c r="FW208" s="21"/>
      <c r="FX208" s="21"/>
      <c r="FY208" s="21"/>
      <c r="FZ208" s="21"/>
      <c r="GA208" s="21"/>
      <c r="GB208" s="21"/>
      <c r="GC208" s="21"/>
      <c r="GD208" s="21"/>
      <c r="GE208" s="21"/>
      <c r="GF208" s="21"/>
      <c r="GG208" s="21"/>
      <c r="GH208" s="21"/>
      <c r="GI208" s="21"/>
    </row>
    <row r="209" spans="1:191" ht="9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27"/>
      <c r="CC209" s="27"/>
      <c r="CD209" s="27"/>
      <c r="CE209" s="27"/>
      <c r="CF209" s="27"/>
      <c r="CG209" s="27"/>
      <c r="CH209" s="27"/>
      <c r="CI209" s="27"/>
      <c r="CJ209" s="27"/>
      <c r="CK209" s="27"/>
      <c r="CL209" s="27"/>
      <c r="CM209" s="27"/>
      <c r="CN209" s="27"/>
      <c r="CO209" s="27"/>
      <c r="CP209" s="27"/>
      <c r="CQ209" s="27"/>
      <c r="CR209" s="27"/>
      <c r="CS209" s="27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  <c r="DF209" s="18"/>
      <c r="DG209" s="28"/>
      <c r="DH209" s="28"/>
      <c r="DI209" s="28"/>
      <c r="DJ209" s="28"/>
      <c r="DK209" s="28"/>
      <c r="DL209" s="28"/>
      <c r="DM209" s="28"/>
      <c r="DN209" s="28"/>
      <c r="DO209" s="28"/>
      <c r="DP209" s="28"/>
      <c r="DQ209" s="28"/>
      <c r="DR209" s="28"/>
      <c r="DS209" s="28"/>
      <c r="DT209" s="28"/>
      <c r="DU209" s="28"/>
      <c r="DV209" s="28"/>
      <c r="DW209" s="21"/>
      <c r="DX209" s="21"/>
      <c r="DY209" s="21"/>
      <c r="DZ209" s="21"/>
      <c r="EA209" s="21"/>
      <c r="EB209" s="21"/>
      <c r="EC209" s="21"/>
      <c r="ED209" s="21"/>
      <c r="EE209" s="21"/>
      <c r="EF209" s="21"/>
      <c r="EG209" s="21"/>
      <c r="EH209" s="21"/>
      <c r="EI209" s="21"/>
      <c r="EJ209" s="21"/>
      <c r="EK209" s="21"/>
      <c r="EL209" s="21"/>
      <c r="EM209" s="21"/>
      <c r="EN209" s="21"/>
      <c r="EO209" s="21"/>
      <c r="EP209" s="21"/>
      <c r="EQ209" s="21"/>
      <c r="ER209" s="21"/>
      <c r="ES209" s="21"/>
      <c r="ET209" s="21"/>
      <c r="EU209" s="21"/>
      <c r="EV209" s="21"/>
      <c r="EW209" s="21"/>
      <c r="EX209" s="21"/>
      <c r="EY209" s="21"/>
      <c r="EZ209" s="21"/>
      <c r="FA209" s="21"/>
      <c r="FB209" s="21"/>
      <c r="FC209" s="21"/>
      <c r="FD209" s="21"/>
      <c r="FE209" s="21"/>
      <c r="FF209" s="21"/>
      <c r="FG209" s="21"/>
      <c r="FH209" s="21"/>
      <c r="FI209" s="21"/>
      <c r="FJ209" s="21"/>
      <c r="FK209" s="18"/>
      <c r="FL209" s="18"/>
      <c r="FM209" s="18"/>
      <c r="FN209" s="18"/>
      <c r="FO209" s="18"/>
      <c r="FP209" s="18"/>
      <c r="FQ209" s="18"/>
      <c r="FR209" s="18"/>
      <c r="FS209" s="18"/>
      <c r="FT209" s="18"/>
      <c r="FU209" s="18"/>
      <c r="FV209" s="18"/>
      <c r="FW209" s="21"/>
      <c r="FX209" s="21"/>
      <c r="FY209" s="21"/>
      <c r="FZ209" s="21"/>
      <c r="GA209" s="21"/>
      <c r="GB209" s="21"/>
      <c r="GC209" s="21"/>
      <c r="GD209" s="21"/>
      <c r="GE209" s="21"/>
      <c r="GF209" s="21"/>
      <c r="GG209" s="21"/>
      <c r="GH209" s="21"/>
      <c r="GI209" s="21"/>
    </row>
    <row r="210" spans="1:191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6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19"/>
      <c r="BK210" s="29"/>
      <c r="BL210" s="29"/>
      <c r="BM210" s="29"/>
      <c r="BN210" s="29"/>
      <c r="BO210" s="2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  <c r="CL210" s="27"/>
      <c r="CM210" s="27"/>
      <c r="CN210" s="27"/>
      <c r="CO210" s="27"/>
      <c r="CP210" s="27"/>
      <c r="CQ210" s="27"/>
      <c r="CR210" s="27"/>
      <c r="CS210" s="27"/>
      <c r="CT210" s="18"/>
      <c r="CU210" s="18"/>
      <c r="CV210" s="18"/>
      <c r="CW210" s="18"/>
      <c r="CX210" s="18"/>
      <c r="CY210" s="18"/>
      <c r="CZ210" s="18"/>
      <c r="DA210" s="18"/>
      <c r="DB210" s="18"/>
      <c r="DC210" s="18"/>
      <c r="DD210" s="18"/>
      <c r="DE210" s="18"/>
      <c r="DF210" s="18"/>
      <c r="DG210" s="28"/>
      <c r="DH210" s="28"/>
      <c r="DI210" s="28"/>
      <c r="DJ210" s="28"/>
      <c r="DK210" s="28"/>
      <c r="DL210" s="28"/>
      <c r="DM210" s="28"/>
      <c r="DN210" s="28"/>
      <c r="DO210" s="28"/>
      <c r="DP210" s="28"/>
      <c r="DQ210" s="28"/>
      <c r="DR210" s="28"/>
      <c r="DS210" s="28"/>
      <c r="DT210" s="28"/>
      <c r="DU210" s="28"/>
      <c r="DV210" s="28"/>
      <c r="DW210" s="21"/>
      <c r="DX210" s="21"/>
      <c r="DY210" s="21"/>
      <c r="DZ210" s="21"/>
      <c r="EA210" s="21"/>
      <c r="EB210" s="21"/>
      <c r="EC210" s="21"/>
      <c r="ED210" s="21"/>
      <c r="EE210" s="21"/>
      <c r="EF210" s="21"/>
      <c r="EG210" s="21"/>
      <c r="EH210" s="21"/>
      <c r="EI210" s="21"/>
      <c r="EJ210" s="21"/>
      <c r="EK210" s="21"/>
      <c r="EL210" s="21"/>
      <c r="EM210" s="21"/>
      <c r="EN210" s="21"/>
      <c r="EO210" s="21"/>
      <c r="EP210" s="21"/>
      <c r="EQ210" s="21"/>
      <c r="ER210" s="21"/>
      <c r="ES210" s="21"/>
      <c r="ET210" s="21"/>
      <c r="EU210" s="21"/>
      <c r="EV210" s="21"/>
      <c r="EW210" s="21"/>
      <c r="EX210" s="21"/>
      <c r="EY210" s="21"/>
      <c r="EZ210" s="21"/>
      <c r="FA210" s="21"/>
      <c r="FB210" s="21"/>
      <c r="FC210" s="21"/>
      <c r="FD210" s="21"/>
      <c r="FE210" s="21"/>
      <c r="FF210" s="21"/>
      <c r="FG210" s="21"/>
      <c r="FH210" s="21"/>
      <c r="FI210" s="21"/>
      <c r="FJ210" s="21"/>
      <c r="FK210" s="29"/>
      <c r="FL210" s="29"/>
      <c r="FM210" s="29"/>
      <c r="FN210" s="29"/>
      <c r="FO210" s="29"/>
      <c r="FP210" s="29"/>
      <c r="FQ210" s="29"/>
      <c r="FR210" s="29"/>
      <c r="FS210" s="29"/>
      <c r="FT210" s="29"/>
      <c r="FU210" s="29"/>
      <c r="FV210" s="29"/>
      <c r="FW210" s="21"/>
      <c r="FX210" s="29"/>
      <c r="FY210" s="29"/>
      <c r="FZ210" s="29"/>
      <c r="GA210" s="29"/>
      <c r="GB210" s="29"/>
      <c r="GC210" s="29"/>
      <c r="GD210" s="29"/>
      <c r="GE210" s="29"/>
      <c r="GF210" s="29"/>
      <c r="GG210" s="29"/>
      <c r="GH210" s="29"/>
      <c r="GI210" s="29"/>
    </row>
    <row r="211" spans="1:191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6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19"/>
      <c r="BK211" s="29"/>
      <c r="BL211" s="29"/>
      <c r="BM211" s="29"/>
      <c r="BN211" s="29"/>
      <c r="BO211" s="2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27"/>
      <c r="CC211" s="27"/>
      <c r="CD211" s="27"/>
      <c r="CE211" s="27"/>
      <c r="CF211" s="27"/>
      <c r="CG211" s="27"/>
      <c r="CH211" s="27"/>
      <c r="CI211" s="27"/>
      <c r="CJ211" s="27"/>
      <c r="CK211" s="27"/>
      <c r="CL211" s="27"/>
      <c r="CM211" s="27"/>
      <c r="CN211" s="27"/>
      <c r="CO211" s="27"/>
      <c r="CP211" s="27"/>
      <c r="CQ211" s="27"/>
      <c r="CR211" s="27"/>
      <c r="CS211" s="27"/>
      <c r="CT211" s="18"/>
      <c r="CU211" s="18"/>
      <c r="CV211" s="18"/>
      <c r="CW211" s="18"/>
      <c r="CX211" s="18"/>
      <c r="CY211" s="18"/>
      <c r="CZ211" s="18"/>
      <c r="DA211" s="18"/>
      <c r="DB211" s="18"/>
      <c r="DC211" s="18"/>
      <c r="DD211" s="18"/>
      <c r="DE211" s="18"/>
      <c r="DF211" s="18"/>
      <c r="DG211" s="28"/>
      <c r="DH211" s="28"/>
      <c r="DI211" s="28"/>
      <c r="DJ211" s="28"/>
      <c r="DK211" s="28"/>
      <c r="DL211" s="28"/>
      <c r="DM211" s="28"/>
      <c r="DN211" s="28"/>
      <c r="DO211" s="28"/>
      <c r="DP211" s="28"/>
      <c r="DQ211" s="28"/>
      <c r="DR211" s="28"/>
      <c r="DS211" s="28"/>
      <c r="DT211" s="28"/>
      <c r="DU211" s="28"/>
      <c r="DV211" s="28"/>
      <c r="DW211" s="21"/>
      <c r="DX211" s="21"/>
      <c r="DY211" s="21"/>
      <c r="DZ211" s="21"/>
      <c r="EA211" s="21"/>
      <c r="EB211" s="21"/>
      <c r="EC211" s="21"/>
      <c r="ED211" s="21"/>
      <c r="EE211" s="21"/>
      <c r="EF211" s="21"/>
      <c r="EG211" s="21"/>
      <c r="EH211" s="21"/>
      <c r="EI211" s="21"/>
      <c r="EJ211" s="21"/>
      <c r="EK211" s="21"/>
      <c r="EL211" s="21"/>
      <c r="EM211" s="21"/>
      <c r="EN211" s="21"/>
      <c r="EO211" s="21"/>
      <c r="EP211" s="21"/>
      <c r="EQ211" s="21"/>
      <c r="ER211" s="21"/>
      <c r="ES211" s="21"/>
      <c r="ET211" s="21"/>
      <c r="EU211" s="21"/>
      <c r="EV211" s="21"/>
      <c r="EW211" s="21"/>
      <c r="EX211" s="21"/>
      <c r="EY211" s="21"/>
      <c r="EZ211" s="21"/>
      <c r="FA211" s="21"/>
      <c r="FB211" s="21"/>
      <c r="FC211" s="21"/>
      <c r="FD211" s="21"/>
      <c r="FE211" s="21"/>
      <c r="FF211" s="21"/>
      <c r="FG211" s="21"/>
      <c r="FH211" s="21"/>
      <c r="FI211" s="21"/>
      <c r="FJ211" s="21"/>
      <c r="FK211" s="29"/>
      <c r="FL211" s="29"/>
      <c r="FM211" s="29"/>
      <c r="FN211" s="29"/>
      <c r="FO211" s="29"/>
      <c r="FP211" s="29"/>
      <c r="FQ211" s="29"/>
      <c r="FR211" s="29"/>
      <c r="FS211" s="29"/>
      <c r="FT211" s="29"/>
      <c r="FU211" s="29"/>
      <c r="FV211" s="29"/>
      <c r="FW211" s="21"/>
      <c r="FX211" s="29"/>
      <c r="FY211" s="29"/>
      <c r="FZ211" s="29"/>
      <c r="GA211" s="29"/>
      <c r="GB211" s="29"/>
      <c r="GC211" s="29"/>
      <c r="GD211" s="29"/>
      <c r="GE211" s="29"/>
      <c r="GF211" s="29"/>
      <c r="GG211" s="29"/>
      <c r="GH211" s="29"/>
      <c r="GI211" s="29"/>
    </row>
    <row r="212" spans="1:191" ht="9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27"/>
      <c r="CC212" s="27"/>
      <c r="CD212" s="27"/>
      <c r="CE212" s="27"/>
      <c r="CF212" s="27"/>
      <c r="CG212" s="27"/>
      <c r="CH212" s="27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18"/>
      <c r="CU212" s="18"/>
      <c r="CV212" s="18"/>
      <c r="CW212" s="18"/>
      <c r="CX212" s="18"/>
      <c r="CY212" s="18"/>
      <c r="CZ212" s="18"/>
      <c r="DA212" s="18"/>
      <c r="DB212" s="18"/>
      <c r="DC212" s="18"/>
      <c r="DD212" s="18"/>
      <c r="DE212" s="18"/>
      <c r="DF212" s="18"/>
      <c r="DG212" s="28"/>
      <c r="DH212" s="28"/>
      <c r="DI212" s="28"/>
      <c r="DJ212" s="28"/>
      <c r="DK212" s="28"/>
      <c r="DL212" s="28"/>
      <c r="DM212" s="28"/>
      <c r="DN212" s="28"/>
      <c r="DO212" s="28"/>
      <c r="DP212" s="28"/>
      <c r="DQ212" s="28"/>
      <c r="DR212" s="28"/>
      <c r="DS212" s="28"/>
      <c r="DT212" s="28"/>
      <c r="DU212" s="28"/>
      <c r="DV212" s="28"/>
      <c r="DW212" s="21"/>
      <c r="DX212" s="21"/>
      <c r="DY212" s="21"/>
      <c r="DZ212" s="21"/>
      <c r="EA212" s="21"/>
      <c r="EB212" s="21"/>
      <c r="EC212" s="21"/>
      <c r="ED212" s="21"/>
      <c r="EE212" s="21"/>
      <c r="EF212" s="21"/>
      <c r="EG212" s="21"/>
      <c r="EH212" s="21"/>
      <c r="EI212" s="21"/>
      <c r="EJ212" s="21"/>
      <c r="EK212" s="21"/>
      <c r="EL212" s="21"/>
      <c r="EM212" s="21"/>
      <c r="EN212" s="21"/>
      <c r="EO212" s="21"/>
      <c r="EP212" s="21"/>
      <c r="EQ212" s="21"/>
      <c r="ER212" s="21"/>
      <c r="ES212" s="21"/>
      <c r="ET212" s="21"/>
      <c r="EU212" s="21"/>
      <c r="EV212" s="21"/>
      <c r="EW212" s="21"/>
      <c r="EX212" s="21"/>
      <c r="EY212" s="21"/>
      <c r="EZ212" s="21"/>
      <c r="FA212" s="21"/>
      <c r="FB212" s="21"/>
      <c r="FC212" s="21"/>
      <c r="FD212" s="21"/>
      <c r="FE212" s="21"/>
      <c r="FF212" s="21"/>
      <c r="FG212" s="21"/>
      <c r="FH212" s="21"/>
      <c r="FI212" s="21"/>
      <c r="FJ212" s="21"/>
      <c r="FK212" s="18"/>
      <c r="FL212" s="18"/>
      <c r="FM212" s="18"/>
      <c r="FN212" s="18"/>
      <c r="FO212" s="18"/>
      <c r="FP212" s="18"/>
      <c r="FQ212" s="18"/>
      <c r="FR212" s="18"/>
      <c r="FS212" s="18"/>
      <c r="FT212" s="18"/>
      <c r="FU212" s="18"/>
      <c r="FV212" s="18"/>
      <c r="FW212" s="21"/>
      <c r="FX212" s="21"/>
      <c r="FY212" s="21"/>
      <c r="FZ212" s="21"/>
      <c r="GA212" s="21"/>
      <c r="GB212" s="21"/>
      <c r="GC212" s="21"/>
      <c r="GD212" s="21"/>
      <c r="GE212" s="21"/>
      <c r="GF212" s="21"/>
      <c r="GG212" s="21"/>
      <c r="GH212" s="21"/>
      <c r="GI212" s="21"/>
    </row>
    <row r="213" spans="1:191" ht="9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18"/>
      <c r="CU213" s="18"/>
      <c r="CV213" s="18"/>
      <c r="CW213" s="18"/>
      <c r="CX213" s="18"/>
      <c r="CY213" s="18"/>
      <c r="CZ213" s="18"/>
      <c r="DA213" s="18"/>
      <c r="DB213" s="18"/>
      <c r="DC213" s="18"/>
      <c r="DD213" s="18"/>
      <c r="DE213" s="18"/>
      <c r="DF213" s="18"/>
      <c r="DG213" s="28"/>
      <c r="DH213" s="28"/>
      <c r="DI213" s="28"/>
      <c r="DJ213" s="28"/>
      <c r="DK213" s="28"/>
      <c r="DL213" s="28"/>
      <c r="DM213" s="28"/>
      <c r="DN213" s="28"/>
      <c r="DO213" s="28"/>
      <c r="DP213" s="28"/>
      <c r="DQ213" s="28"/>
      <c r="DR213" s="28"/>
      <c r="DS213" s="28"/>
      <c r="DT213" s="28"/>
      <c r="DU213" s="28"/>
      <c r="DV213" s="28"/>
      <c r="DW213" s="21"/>
      <c r="DX213" s="21"/>
      <c r="DY213" s="21"/>
      <c r="DZ213" s="21"/>
      <c r="EA213" s="21"/>
      <c r="EB213" s="21"/>
      <c r="EC213" s="21"/>
      <c r="ED213" s="21"/>
      <c r="EE213" s="21"/>
      <c r="EF213" s="21"/>
      <c r="EG213" s="21"/>
      <c r="EH213" s="21"/>
      <c r="EI213" s="21"/>
      <c r="EJ213" s="21"/>
      <c r="EK213" s="21"/>
      <c r="EL213" s="21"/>
      <c r="EM213" s="21"/>
      <c r="EN213" s="21"/>
      <c r="EO213" s="21"/>
      <c r="EP213" s="21"/>
      <c r="EQ213" s="21"/>
      <c r="ER213" s="21"/>
      <c r="ES213" s="21"/>
      <c r="ET213" s="21"/>
      <c r="EU213" s="21"/>
      <c r="EV213" s="21"/>
      <c r="EW213" s="21"/>
      <c r="EX213" s="21"/>
      <c r="EY213" s="21"/>
      <c r="EZ213" s="21"/>
      <c r="FA213" s="21"/>
      <c r="FB213" s="21"/>
      <c r="FC213" s="21"/>
      <c r="FD213" s="21"/>
      <c r="FE213" s="21"/>
      <c r="FF213" s="21"/>
      <c r="FG213" s="21"/>
      <c r="FH213" s="21"/>
      <c r="FI213" s="21"/>
      <c r="FJ213" s="21"/>
      <c r="FK213" s="18"/>
      <c r="FL213" s="18"/>
      <c r="FM213" s="18"/>
      <c r="FN213" s="18"/>
      <c r="FO213" s="18"/>
      <c r="FP213" s="18"/>
      <c r="FQ213" s="18"/>
      <c r="FR213" s="18"/>
      <c r="FS213" s="18"/>
      <c r="FT213" s="18"/>
      <c r="FU213" s="18"/>
      <c r="FV213" s="18"/>
      <c r="FW213" s="21"/>
      <c r="FX213" s="21"/>
      <c r="FY213" s="21"/>
      <c r="FZ213" s="21"/>
      <c r="GA213" s="21"/>
      <c r="GB213" s="21"/>
      <c r="GC213" s="21"/>
      <c r="GD213" s="21"/>
      <c r="GE213" s="21"/>
      <c r="GF213" s="21"/>
      <c r="GG213" s="21"/>
      <c r="GH213" s="21"/>
      <c r="GI213" s="21"/>
    </row>
    <row r="214" spans="1:191" ht="9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27"/>
      <c r="CC214" s="27"/>
      <c r="CD214" s="27"/>
      <c r="CE214" s="27"/>
      <c r="CF214" s="27"/>
      <c r="CG214" s="27"/>
      <c r="CH214" s="27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18"/>
      <c r="CU214" s="18"/>
      <c r="CV214" s="18"/>
      <c r="CW214" s="18"/>
      <c r="CX214" s="18"/>
      <c r="CY214" s="18"/>
      <c r="CZ214" s="18"/>
      <c r="DA214" s="18"/>
      <c r="DB214" s="18"/>
      <c r="DC214" s="18"/>
      <c r="DD214" s="18"/>
      <c r="DE214" s="18"/>
      <c r="DF214" s="18"/>
      <c r="DG214" s="28"/>
      <c r="DH214" s="28"/>
      <c r="DI214" s="28"/>
      <c r="DJ214" s="28"/>
      <c r="DK214" s="28"/>
      <c r="DL214" s="28"/>
      <c r="DM214" s="28"/>
      <c r="DN214" s="28"/>
      <c r="DO214" s="28"/>
      <c r="DP214" s="28"/>
      <c r="DQ214" s="28"/>
      <c r="DR214" s="28"/>
      <c r="DS214" s="28"/>
      <c r="DT214" s="28"/>
      <c r="DU214" s="28"/>
      <c r="DV214" s="28"/>
      <c r="DW214" s="21"/>
      <c r="DX214" s="21"/>
      <c r="DY214" s="21"/>
      <c r="DZ214" s="21"/>
      <c r="EA214" s="21"/>
      <c r="EB214" s="21"/>
      <c r="EC214" s="21"/>
      <c r="ED214" s="21"/>
      <c r="EE214" s="21"/>
      <c r="EF214" s="21"/>
      <c r="EG214" s="21"/>
      <c r="EH214" s="21"/>
      <c r="EI214" s="21"/>
      <c r="EJ214" s="21"/>
      <c r="EK214" s="21"/>
      <c r="EL214" s="21"/>
      <c r="EM214" s="21"/>
      <c r="EN214" s="21"/>
      <c r="EO214" s="21"/>
      <c r="EP214" s="21"/>
      <c r="EQ214" s="21"/>
      <c r="ER214" s="21"/>
      <c r="ES214" s="21"/>
      <c r="ET214" s="21"/>
      <c r="EU214" s="21"/>
      <c r="EV214" s="21"/>
      <c r="EW214" s="21"/>
      <c r="EX214" s="21"/>
      <c r="EY214" s="21"/>
      <c r="EZ214" s="21"/>
      <c r="FA214" s="21"/>
      <c r="FB214" s="21"/>
      <c r="FC214" s="21"/>
      <c r="FD214" s="21"/>
      <c r="FE214" s="21"/>
      <c r="FF214" s="21"/>
      <c r="FG214" s="21"/>
      <c r="FH214" s="21"/>
      <c r="FI214" s="21"/>
      <c r="FJ214" s="21"/>
      <c r="FK214" s="18"/>
      <c r="FL214" s="18"/>
      <c r="FM214" s="18"/>
      <c r="FN214" s="18"/>
      <c r="FO214" s="18"/>
      <c r="FP214" s="18"/>
      <c r="FQ214" s="18"/>
      <c r="FR214" s="18"/>
      <c r="FS214" s="18"/>
      <c r="FT214" s="18"/>
      <c r="FU214" s="18"/>
      <c r="FV214" s="18"/>
      <c r="FW214" s="21"/>
      <c r="FX214" s="21"/>
      <c r="FY214" s="21"/>
      <c r="FZ214" s="21"/>
      <c r="GA214" s="21"/>
      <c r="GB214" s="21"/>
      <c r="GC214" s="21"/>
      <c r="GD214" s="21"/>
      <c r="GE214" s="21"/>
      <c r="GF214" s="21"/>
      <c r="GG214" s="21"/>
      <c r="GH214" s="21"/>
      <c r="GI214" s="21"/>
    </row>
    <row r="215" spans="1:191" ht="9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27"/>
      <c r="CC215" s="27"/>
      <c r="CD215" s="27"/>
      <c r="CE215" s="27"/>
      <c r="CF215" s="27"/>
      <c r="CG215" s="27"/>
      <c r="CH215" s="27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D215" s="27"/>
      <c r="DE215" s="27"/>
      <c r="DF215" s="27"/>
      <c r="DG215" s="28"/>
      <c r="DH215" s="28"/>
      <c r="DI215" s="28"/>
      <c r="DJ215" s="28"/>
      <c r="DK215" s="28"/>
      <c r="DL215" s="28"/>
      <c r="DM215" s="28"/>
      <c r="DN215" s="28"/>
      <c r="DO215" s="28"/>
      <c r="DP215" s="28"/>
      <c r="DQ215" s="28"/>
      <c r="DR215" s="28"/>
      <c r="DS215" s="28"/>
      <c r="DT215" s="28"/>
      <c r="DU215" s="28"/>
      <c r="DV215" s="28"/>
      <c r="DW215" s="21"/>
      <c r="DX215" s="21"/>
      <c r="DY215" s="21"/>
      <c r="DZ215" s="21"/>
      <c r="EA215" s="21"/>
      <c r="EB215" s="21"/>
      <c r="EC215" s="21"/>
      <c r="ED215" s="21"/>
      <c r="EE215" s="21"/>
      <c r="EF215" s="21"/>
      <c r="EG215" s="21"/>
      <c r="EH215" s="21"/>
      <c r="EI215" s="21"/>
      <c r="EJ215" s="21"/>
      <c r="EK215" s="21"/>
      <c r="EL215" s="21"/>
      <c r="EM215" s="21"/>
      <c r="EN215" s="21"/>
      <c r="EO215" s="21"/>
      <c r="EP215" s="21"/>
      <c r="EQ215" s="21"/>
      <c r="ER215" s="21"/>
      <c r="ES215" s="21"/>
      <c r="ET215" s="21"/>
      <c r="EU215" s="21"/>
      <c r="EV215" s="21"/>
      <c r="EW215" s="21"/>
      <c r="EX215" s="21"/>
      <c r="EY215" s="21"/>
      <c r="EZ215" s="21"/>
      <c r="FA215" s="21"/>
      <c r="FB215" s="21"/>
      <c r="FC215" s="21"/>
      <c r="FD215" s="21"/>
      <c r="FE215" s="21"/>
      <c r="FF215" s="21"/>
      <c r="FG215" s="21"/>
      <c r="FH215" s="21"/>
      <c r="FI215" s="21"/>
      <c r="FJ215" s="21"/>
      <c r="FK215" s="18"/>
      <c r="FL215" s="18"/>
      <c r="FM215" s="18"/>
      <c r="FN215" s="18"/>
      <c r="FO215" s="18"/>
      <c r="FP215" s="18"/>
      <c r="FQ215" s="18"/>
      <c r="FR215" s="18"/>
      <c r="FS215" s="18"/>
      <c r="FT215" s="18"/>
      <c r="FU215" s="18"/>
      <c r="FV215" s="18"/>
      <c r="FW215" s="21"/>
      <c r="FX215" s="21"/>
      <c r="FY215" s="21"/>
      <c r="FZ215" s="21"/>
      <c r="GA215" s="21"/>
      <c r="GB215" s="21"/>
      <c r="GC215" s="21"/>
      <c r="GD215" s="21"/>
      <c r="GE215" s="21"/>
      <c r="GF215" s="21"/>
      <c r="GG215" s="21"/>
      <c r="GH215" s="21"/>
      <c r="GI215" s="21"/>
    </row>
    <row r="216" spans="1:191" ht="9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27"/>
      <c r="CC216" s="27"/>
      <c r="CD216" s="27"/>
      <c r="CE216" s="27"/>
      <c r="CF216" s="27"/>
      <c r="CG216" s="27"/>
      <c r="CH216" s="27"/>
      <c r="CI216" s="27"/>
      <c r="CJ216" s="27"/>
      <c r="CK216" s="27"/>
      <c r="CL216" s="27"/>
      <c r="CM216" s="27"/>
      <c r="CN216" s="27"/>
      <c r="CO216" s="27"/>
      <c r="CP216" s="27"/>
      <c r="CQ216" s="27"/>
      <c r="CR216" s="27"/>
      <c r="CS216" s="27"/>
      <c r="CT216" s="18"/>
      <c r="CU216" s="18"/>
      <c r="CV216" s="18"/>
      <c r="CW216" s="18"/>
      <c r="CX216" s="18"/>
      <c r="CY216" s="18"/>
      <c r="CZ216" s="18"/>
      <c r="DA216" s="18"/>
      <c r="DB216" s="18"/>
      <c r="DC216" s="18"/>
      <c r="DD216" s="18"/>
      <c r="DE216" s="18"/>
      <c r="DF216" s="18"/>
      <c r="DG216" s="28"/>
      <c r="DH216" s="28"/>
      <c r="DI216" s="28"/>
      <c r="DJ216" s="28"/>
      <c r="DK216" s="28"/>
      <c r="DL216" s="28"/>
      <c r="DM216" s="28"/>
      <c r="DN216" s="28"/>
      <c r="DO216" s="28"/>
      <c r="DP216" s="28"/>
      <c r="DQ216" s="28"/>
      <c r="DR216" s="28"/>
      <c r="DS216" s="28"/>
      <c r="DT216" s="28"/>
      <c r="DU216" s="28"/>
      <c r="DV216" s="28"/>
      <c r="DW216" s="21"/>
      <c r="DX216" s="21"/>
      <c r="DY216" s="21"/>
      <c r="DZ216" s="21"/>
      <c r="EA216" s="21"/>
      <c r="EB216" s="21"/>
      <c r="EC216" s="21"/>
      <c r="ED216" s="21"/>
      <c r="EE216" s="21"/>
      <c r="EF216" s="21"/>
      <c r="EG216" s="21"/>
      <c r="EH216" s="21"/>
      <c r="EI216" s="21"/>
      <c r="EJ216" s="21"/>
      <c r="EK216" s="21"/>
      <c r="EL216" s="21"/>
      <c r="EM216" s="21"/>
      <c r="EN216" s="21"/>
      <c r="EO216" s="21"/>
      <c r="EP216" s="21"/>
      <c r="EQ216" s="21"/>
      <c r="ER216" s="21"/>
      <c r="ES216" s="21"/>
      <c r="ET216" s="21"/>
      <c r="EU216" s="21"/>
      <c r="EV216" s="21"/>
      <c r="EW216" s="21"/>
      <c r="EX216" s="21"/>
      <c r="EY216" s="21"/>
      <c r="EZ216" s="21"/>
      <c r="FA216" s="21"/>
      <c r="FB216" s="21"/>
      <c r="FC216" s="21"/>
      <c r="FD216" s="21"/>
      <c r="FE216" s="21"/>
      <c r="FF216" s="21"/>
      <c r="FG216" s="21"/>
      <c r="FH216" s="21"/>
      <c r="FI216" s="21"/>
      <c r="FJ216" s="21"/>
      <c r="FK216" s="18"/>
      <c r="FL216" s="18"/>
      <c r="FM216" s="18"/>
      <c r="FN216" s="18"/>
      <c r="FO216" s="18"/>
      <c r="FP216" s="18"/>
      <c r="FQ216" s="18"/>
      <c r="FR216" s="18"/>
      <c r="FS216" s="18"/>
      <c r="FT216" s="18"/>
      <c r="FU216" s="18"/>
      <c r="FV216" s="18"/>
      <c r="FW216" s="21"/>
      <c r="FX216" s="21"/>
      <c r="FY216" s="21"/>
      <c r="FZ216" s="21"/>
      <c r="GA216" s="21"/>
      <c r="GB216" s="21"/>
      <c r="GC216" s="21"/>
      <c r="GD216" s="21"/>
      <c r="GE216" s="21"/>
      <c r="GF216" s="21"/>
      <c r="GG216" s="21"/>
      <c r="GH216" s="21"/>
      <c r="GI216" s="21"/>
    </row>
    <row r="217" spans="1:191" ht="9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18"/>
      <c r="CU217" s="18"/>
      <c r="CV217" s="18"/>
      <c r="CW217" s="18"/>
      <c r="CX217" s="18"/>
      <c r="CY217" s="18"/>
      <c r="CZ217" s="18"/>
      <c r="DA217" s="18"/>
      <c r="DB217" s="18"/>
      <c r="DC217" s="18"/>
      <c r="DD217" s="18"/>
      <c r="DE217" s="18"/>
      <c r="DF217" s="18"/>
      <c r="DG217" s="28"/>
      <c r="DH217" s="28"/>
      <c r="DI217" s="28"/>
      <c r="DJ217" s="28"/>
      <c r="DK217" s="28"/>
      <c r="DL217" s="28"/>
      <c r="DM217" s="28"/>
      <c r="DN217" s="28"/>
      <c r="DO217" s="28"/>
      <c r="DP217" s="28"/>
      <c r="DQ217" s="28"/>
      <c r="DR217" s="28"/>
      <c r="DS217" s="28"/>
      <c r="DT217" s="28"/>
      <c r="DU217" s="28"/>
      <c r="DV217" s="28"/>
      <c r="DW217" s="21"/>
      <c r="DX217" s="21"/>
      <c r="DY217" s="21"/>
      <c r="DZ217" s="21"/>
      <c r="EA217" s="21"/>
      <c r="EB217" s="21"/>
      <c r="EC217" s="21"/>
      <c r="ED217" s="21"/>
      <c r="EE217" s="21"/>
      <c r="EF217" s="21"/>
      <c r="EG217" s="21"/>
      <c r="EH217" s="21"/>
      <c r="EI217" s="21"/>
      <c r="EJ217" s="21"/>
      <c r="EK217" s="21"/>
      <c r="EL217" s="21"/>
      <c r="EM217" s="21"/>
      <c r="EN217" s="21"/>
      <c r="EO217" s="21"/>
      <c r="EP217" s="21"/>
      <c r="EQ217" s="21"/>
      <c r="ER217" s="21"/>
      <c r="ES217" s="21"/>
      <c r="ET217" s="21"/>
      <c r="EU217" s="21"/>
      <c r="EV217" s="21"/>
      <c r="EW217" s="21"/>
      <c r="EX217" s="21"/>
      <c r="EY217" s="21"/>
      <c r="EZ217" s="21"/>
      <c r="FA217" s="21"/>
      <c r="FB217" s="21"/>
      <c r="FC217" s="21"/>
      <c r="FD217" s="21"/>
      <c r="FE217" s="21"/>
      <c r="FF217" s="21"/>
      <c r="FG217" s="21"/>
      <c r="FH217" s="21"/>
      <c r="FI217" s="21"/>
      <c r="FJ217" s="21"/>
      <c r="FK217" s="18"/>
      <c r="FL217" s="18"/>
      <c r="FM217" s="18"/>
      <c r="FN217" s="18"/>
      <c r="FO217" s="18"/>
      <c r="FP217" s="18"/>
      <c r="FQ217" s="18"/>
      <c r="FR217" s="18"/>
      <c r="FS217" s="18"/>
      <c r="FT217" s="18"/>
      <c r="FU217" s="18"/>
      <c r="FV217" s="18"/>
      <c r="FW217" s="21"/>
      <c r="FX217" s="21"/>
      <c r="FY217" s="21"/>
      <c r="FZ217" s="21"/>
      <c r="GA217" s="21"/>
      <c r="GB217" s="21"/>
      <c r="GC217" s="21"/>
      <c r="GD217" s="21"/>
      <c r="GE217" s="21"/>
      <c r="GF217" s="21"/>
      <c r="GG217" s="21"/>
      <c r="GH217" s="21"/>
      <c r="GI217" s="21"/>
    </row>
    <row r="218" spans="1:191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6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19"/>
      <c r="BK218" s="29"/>
      <c r="BL218" s="29"/>
      <c r="BM218" s="29"/>
      <c r="BN218" s="29"/>
      <c r="BO218" s="29"/>
      <c r="BP218" s="19"/>
      <c r="BQ218" s="29"/>
      <c r="BR218" s="29"/>
      <c r="BS218" s="29"/>
      <c r="BT218" s="29"/>
      <c r="BU218" s="29"/>
      <c r="BV218" s="29"/>
      <c r="BW218" s="29"/>
      <c r="BX218" s="29"/>
      <c r="BY218" s="29"/>
      <c r="BZ218" s="29"/>
      <c r="CA218" s="29"/>
      <c r="CB218" s="27"/>
      <c r="CC218" s="27"/>
      <c r="CD218" s="27"/>
      <c r="CE218" s="27"/>
      <c r="CF218" s="27"/>
      <c r="CG218" s="27"/>
      <c r="CH218" s="27"/>
      <c r="CI218" s="27"/>
      <c r="CJ218" s="27"/>
      <c r="CK218" s="27"/>
      <c r="CL218" s="27"/>
      <c r="CM218" s="27"/>
      <c r="CN218" s="27"/>
      <c r="CO218" s="27"/>
      <c r="CP218" s="27"/>
      <c r="CQ218" s="27"/>
      <c r="CR218" s="27"/>
      <c r="CS218" s="27"/>
      <c r="CT218" s="18"/>
      <c r="CU218" s="18"/>
      <c r="CV218" s="18"/>
      <c r="CW218" s="18"/>
      <c r="CX218" s="18"/>
      <c r="CY218" s="18"/>
      <c r="CZ218" s="18"/>
      <c r="DA218" s="18"/>
      <c r="DB218" s="18"/>
      <c r="DC218" s="18"/>
      <c r="DD218" s="18"/>
      <c r="DE218" s="18"/>
      <c r="DF218" s="18"/>
      <c r="DG218" s="28"/>
      <c r="DH218" s="30"/>
      <c r="DI218" s="30"/>
      <c r="DJ218" s="30"/>
      <c r="DK218" s="30"/>
      <c r="DL218" s="30"/>
      <c r="DM218" s="30"/>
      <c r="DN218" s="30"/>
      <c r="DO218" s="30"/>
      <c r="DP218" s="30"/>
      <c r="DQ218" s="30"/>
      <c r="DR218" s="30"/>
      <c r="DS218" s="30"/>
      <c r="DT218" s="30"/>
      <c r="DU218" s="30"/>
      <c r="DV218" s="30"/>
      <c r="DW218" s="21"/>
      <c r="DX218" s="21"/>
      <c r="DY218" s="21"/>
      <c r="DZ218" s="21"/>
      <c r="EA218" s="21"/>
      <c r="EB218" s="21"/>
      <c r="EC218" s="21"/>
      <c r="ED218" s="21"/>
      <c r="EE218" s="21"/>
      <c r="EF218" s="21"/>
      <c r="EG218" s="21"/>
      <c r="EH218" s="21"/>
      <c r="EI218" s="21"/>
      <c r="EJ218" s="21"/>
      <c r="EK218" s="29"/>
      <c r="EL218" s="29"/>
      <c r="EM218" s="29"/>
      <c r="EN218" s="29"/>
      <c r="EO218" s="29"/>
      <c r="EP218" s="29"/>
      <c r="EQ218" s="29"/>
      <c r="ER218" s="29"/>
      <c r="ES218" s="29"/>
      <c r="ET218" s="29"/>
      <c r="EU218" s="29"/>
      <c r="EV218" s="29"/>
      <c r="EW218" s="21"/>
      <c r="EX218" s="21"/>
      <c r="EY218" s="21"/>
      <c r="EZ218" s="21"/>
      <c r="FA218" s="21"/>
      <c r="FB218" s="21"/>
      <c r="FC218" s="21"/>
      <c r="FD218" s="21"/>
      <c r="FE218" s="21"/>
      <c r="FF218" s="21"/>
      <c r="FG218" s="21"/>
      <c r="FH218" s="21"/>
      <c r="FI218" s="21"/>
      <c r="FJ218" s="21"/>
      <c r="FK218" s="29"/>
      <c r="FL218" s="29"/>
      <c r="FM218" s="29"/>
      <c r="FN218" s="29"/>
      <c r="FO218" s="29"/>
      <c r="FP218" s="29"/>
      <c r="FQ218" s="29"/>
      <c r="FR218" s="29"/>
      <c r="FS218" s="29"/>
      <c r="FT218" s="29"/>
      <c r="FU218" s="29"/>
      <c r="FV218" s="29"/>
      <c r="FW218" s="21"/>
      <c r="FX218" s="29"/>
      <c r="FY218" s="29"/>
      <c r="FZ218" s="29"/>
      <c r="GA218" s="29"/>
      <c r="GB218" s="29"/>
      <c r="GC218" s="29"/>
      <c r="GD218" s="29"/>
      <c r="GE218" s="29"/>
      <c r="GF218" s="29"/>
      <c r="GG218" s="29"/>
      <c r="GH218" s="29"/>
      <c r="GI218" s="29"/>
    </row>
    <row r="219" spans="1:191" ht="9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27"/>
      <c r="CC219" s="27"/>
      <c r="CD219" s="27"/>
      <c r="CE219" s="27"/>
      <c r="CF219" s="27"/>
      <c r="CG219" s="27"/>
      <c r="CH219" s="27"/>
      <c r="CI219" s="27"/>
      <c r="CJ219" s="27"/>
      <c r="CK219" s="27"/>
      <c r="CL219" s="27"/>
      <c r="CM219" s="27"/>
      <c r="CN219" s="27"/>
      <c r="CO219" s="27"/>
      <c r="CP219" s="27"/>
      <c r="CQ219" s="27"/>
      <c r="CR219" s="27"/>
      <c r="CS219" s="27"/>
      <c r="CT219" s="18"/>
      <c r="CU219" s="18"/>
      <c r="CV219" s="18"/>
      <c r="CW219" s="18"/>
      <c r="CX219" s="18"/>
      <c r="CY219" s="18"/>
      <c r="CZ219" s="18"/>
      <c r="DA219" s="18"/>
      <c r="DB219" s="18"/>
      <c r="DC219" s="18"/>
      <c r="DD219" s="18"/>
      <c r="DE219" s="18"/>
      <c r="DF219" s="18"/>
      <c r="DG219" s="28"/>
      <c r="DH219" s="28"/>
      <c r="DI219" s="28"/>
      <c r="DJ219" s="28"/>
      <c r="DK219" s="28"/>
      <c r="DL219" s="28"/>
      <c r="DM219" s="28"/>
      <c r="DN219" s="28"/>
      <c r="DO219" s="28"/>
      <c r="DP219" s="28"/>
      <c r="DQ219" s="28"/>
      <c r="DR219" s="28"/>
      <c r="DS219" s="28"/>
      <c r="DT219" s="28"/>
      <c r="DU219" s="28"/>
      <c r="DV219" s="28"/>
      <c r="DW219" s="21"/>
      <c r="DX219" s="21"/>
      <c r="DY219" s="21"/>
      <c r="DZ219" s="21"/>
      <c r="EA219" s="21"/>
      <c r="EB219" s="21"/>
      <c r="EC219" s="21"/>
      <c r="ED219" s="21"/>
      <c r="EE219" s="21"/>
      <c r="EF219" s="21"/>
      <c r="EG219" s="21"/>
      <c r="EH219" s="21"/>
      <c r="EI219" s="21"/>
      <c r="EJ219" s="21"/>
      <c r="EK219" s="21"/>
      <c r="EL219" s="21"/>
      <c r="EM219" s="21"/>
      <c r="EN219" s="21"/>
      <c r="EO219" s="21"/>
      <c r="EP219" s="21"/>
      <c r="EQ219" s="21"/>
      <c r="ER219" s="21"/>
      <c r="ES219" s="21"/>
      <c r="ET219" s="21"/>
      <c r="EU219" s="21"/>
      <c r="EV219" s="21"/>
      <c r="EW219" s="21"/>
      <c r="EX219" s="21"/>
      <c r="EY219" s="21"/>
      <c r="EZ219" s="21"/>
      <c r="FA219" s="21"/>
      <c r="FB219" s="21"/>
      <c r="FC219" s="21"/>
      <c r="FD219" s="21"/>
      <c r="FE219" s="21"/>
      <c r="FF219" s="21"/>
      <c r="FG219" s="21"/>
      <c r="FH219" s="21"/>
      <c r="FI219" s="21"/>
      <c r="FJ219" s="21"/>
      <c r="FK219" s="18"/>
      <c r="FL219" s="18"/>
      <c r="FM219" s="18"/>
      <c r="FN219" s="18"/>
      <c r="FO219" s="18"/>
      <c r="FP219" s="18"/>
      <c r="FQ219" s="18"/>
      <c r="FR219" s="18"/>
      <c r="FS219" s="18"/>
      <c r="FT219" s="18"/>
      <c r="FU219" s="18"/>
      <c r="FV219" s="18"/>
      <c r="FW219" s="21"/>
      <c r="FX219" s="21"/>
      <c r="FY219" s="21"/>
      <c r="FZ219" s="21"/>
      <c r="GA219" s="21"/>
      <c r="GB219" s="21"/>
      <c r="GC219" s="21"/>
      <c r="GD219" s="21"/>
      <c r="GE219" s="21"/>
      <c r="GF219" s="21"/>
      <c r="GG219" s="21"/>
      <c r="GH219" s="21"/>
      <c r="GI219" s="21"/>
    </row>
    <row r="220" spans="1:191" ht="9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27"/>
      <c r="CC220" s="27"/>
      <c r="CD220" s="27"/>
      <c r="CE220" s="27"/>
      <c r="CF220" s="27"/>
      <c r="CG220" s="27"/>
      <c r="CH220" s="27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18"/>
      <c r="CU220" s="18"/>
      <c r="CV220" s="18"/>
      <c r="CW220" s="18"/>
      <c r="CX220" s="18"/>
      <c r="CY220" s="18"/>
      <c r="CZ220" s="18"/>
      <c r="DA220" s="18"/>
      <c r="DB220" s="18"/>
      <c r="DC220" s="18"/>
      <c r="DD220" s="18"/>
      <c r="DE220" s="18"/>
      <c r="DF220" s="18"/>
      <c r="DG220" s="28"/>
      <c r="DH220" s="28"/>
      <c r="DI220" s="28"/>
      <c r="DJ220" s="28"/>
      <c r="DK220" s="28"/>
      <c r="DL220" s="28"/>
      <c r="DM220" s="28"/>
      <c r="DN220" s="28"/>
      <c r="DO220" s="28"/>
      <c r="DP220" s="28"/>
      <c r="DQ220" s="28"/>
      <c r="DR220" s="28"/>
      <c r="DS220" s="28"/>
      <c r="DT220" s="28"/>
      <c r="DU220" s="28"/>
      <c r="DV220" s="28"/>
      <c r="DW220" s="21"/>
      <c r="DX220" s="21"/>
      <c r="DY220" s="21"/>
      <c r="DZ220" s="21"/>
      <c r="EA220" s="21"/>
      <c r="EB220" s="21"/>
      <c r="EC220" s="21"/>
      <c r="ED220" s="21"/>
      <c r="EE220" s="21"/>
      <c r="EF220" s="21"/>
      <c r="EG220" s="21"/>
      <c r="EH220" s="21"/>
      <c r="EI220" s="21"/>
      <c r="EJ220" s="21"/>
      <c r="EK220" s="21"/>
      <c r="EL220" s="21"/>
      <c r="EM220" s="21"/>
      <c r="EN220" s="21"/>
      <c r="EO220" s="21"/>
      <c r="EP220" s="21"/>
      <c r="EQ220" s="21"/>
      <c r="ER220" s="21"/>
      <c r="ES220" s="21"/>
      <c r="ET220" s="21"/>
      <c r="EU220" s="21"/>
      <c r="EV220" s="21"/>
      <c r="EW220" s="21"/>
      <c r="EX220" s="21"/>
      <c r="EY220" s="21"/>
      <c r="EZ220" s="21"/>
      <c r="FA220" s="21"/>
      <c r="FB220" s="21"/>
      <c r="FC220" s="21"/>
      <c r="FD220" s="21"/>
      <c r="FE220" s="21"/>
      <c r="FF220" s="21"/>
      <c r="FG220" s="21"/>
      <c r="FH220" s="21"/>
      <c r="FI220" s="21"/>
      <c r="FJ220" s="21"/>
      <c r="FK220" s="18"/>
      <c r="FL220" s="18"/>
      <c r="FM220" s="18"/>
      <c r="FN220" s="18"/>
      <c r="FO220" s="18"/>
      <c r="FP220" s="18"/>
      <c r="FQ220" s="18"/>
      <c r="FR220" s="18"/>
      <c r="FS220" s="18"/>
      <c r="FT220" s="18"/>
      <c r="FU220" s="18"/>
      <c r="FV220" s="18"/>
      <c r="FW220" s="21"/>
      <c r="FX220" s="21"/>
      <c r="FY220" s="21"/>
      <c r="FZ220" s="21"/>
      <c r="GA220" s="21"/>
      <c r="GB220" s="21"/>
      <c r="GC220" s="21"/>
      <c r="GD220" s="21"/>
      <c r="GE220" s="21"/>
      <c r="GF220" s="21"/>
      <c r="GG220" s="21"/>
      <c r="GH220" s="21"/>
      <c r="GI220" s="21"/>
    </row>
    <row r="221" spans="1:191" ht="12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19"/>
      <c r="BK221" s="19"/>
      <c r="BL221" s="19"/>
      <c r="BM221" s="19"/>
      <c r="BN221" s="19"/>
      <c r="BO221" s="19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1"/>
      <c r="CC221" s="18"/>
      <c r="CD221" s="18"/>
      <c r="CE221" s="18"/>
      <c r="CF221" s="18"/>
      <c r="CG221" s="18"/>
      <c r="CH221" s="18"/>
      <c r="CI221" s="18"/>
      <c r="CJ221" s="18"/>
      <c r="CK221" s="18"/>
      <c r="CL221" s="18"/>
      <c r="CM221" s="18"/>
      <c r="CN221" s="18"/>
      <c r="CO221" s="18"/>
      <c r="CP221" s="18"/>
      <c r="CQ221" s="18"/>
      <c r="CR221" s="18"/>
      <c r="CS221" s="18"/>
      <c r="CT221" s="21"/>
      <c r="CU221" s="18"/>
      <c r="CV221" s="18"/>
      <c r="CW221" s="18"/>
      <c r="CX221" s="18"/>
      <c r="CY221" s="18"/>
      <c r="CZ221" s="18"/>
      <c r="DA221" s="18"/>
      <c r="DB221" s="18"/>
      <c r="DC221" s="18"/>
      <c r="DD221" s="18"/>
      <c r="DE221" s="18"/>
      <c r="DF221" s="18"/>
      <c r="DG221" s="21"/>
      <c r="DH221" s="21"/>
      <c r="DI221" s="21"/>
      <c r="DJ221" s="21"/>
      <c r="DK221" s="21"/>
      <c r="DL221" s="21"/>
      <c r="DM221" s="21"/>
      <c r="DN221" s="21"/>
      <c r="DO221" s="21"/>
      <c r="DP221" s="21"/>
      <c r="DQ221" s="21"/>
      <c r="DR221" s="21"/>
      <c r="DS221" s="21"/>
      <c r="DT221" s="21"/>
      <c r="DU221" s="21"/>
      <c r="DV221" s="21"/>
      <c r="DW221" s="21"/>
      <c r="DX221" s="21"/>
      <c r="DY221" s="21"/>
      <c r="DZ221" s="21"/>
      <c r="EA221" s="21"/>
      <c r="EB221" s="21"/>
      <c r="EC221" s="21"/>
      <c r="ED221" s="21"/>
      <c r="EE221" s="21"/>
      <c r="EF221" s="21"/>
      <c r="EG221" s="21"/>
      <c r="EH221" s="21"/>
      <c r="EI221" s="21"/>
      <c r="EJ221" s="21"/>
      <c r="EK221" s="21"/>
      <c r="EL221" s="21"/>
      <c r="EM221" s="21"/>
      <c r="EN221" s="21"/>
      <c r="EO221" s="21"/>
      <c r="EP221" s="21"/>
      <c r="EQ221" s="21"/>
      <c r="ER221" s="21"/>
      <c r="ES221" s="21"/>
      <c r="ET221" s="21"/>
      <c r="EU221" s="21"/>
      <c r="EV221" s="21"/>
      <c r="EW221" s="21"/>
      <c r="EX221" s="21"/>
      <c r="EY221" s="21"/>
      <c r="EZ221" s="21"/>
      <c r="FA221" s="21"/>
      <c r="FB221" s="21"/>
      <c r="FC221" s="21"/>
      <c r="FD221" s="21"/>
      <c r="FE221" s="21"/>
      <c r="FF221" s="21"/>
      <c r="FG221" s="21"/>
      <c r="FH221" s="21"/>
      <c r="FI221" s="21"/>
      <c r="FJ221" s="21"/>
      <c r="FK221" s="21"/>
      <c r="FL221" s="21"/>
      <c r="FM221" s="21"/>
      <c r="FN221" s="21"/>
      <c r="FO221" s="21"/>
      <c r="FP221" s="21"/>
      <c r="FQ221" s="21"/>
      <c r="FR221" s="21"/>
      <c r="FS221" s="21"/>
      <c r="FT221" s="21"/>
      <c r="FU221" s="21"/>
      <c r="FV221" s="21"/>
      <c r="FW221" s="18"/>
      <c r="FX221" s="18"/>
      <c r="FY221" s="18"/>
      <c r="FZ221" s="18"/>
      <c r="GA221" s="18"/>
      <c r="GB221" s="18"/>
      <c r="GC221" s="18"/>
      <c r="GD221" s="18"/>
      <c r="GE221" s="18"/>
      <c r="GF221" s="18"/>
      <c r="GG221" s="18"/>
      <c r="GH221" s="18"/>
      <c r="GI221" s="18"/>
    </row>
    <row r="222" spans="1:191" ht="9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</row>
    <row r="223" spans="1:191" ht="9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</row>
    <row r="224" spans="1:191" ht="9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</row>
    <row r="225" spans="1:191" ht="9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</row>
    <row r="226" spans="1:191" ht="9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</row>
    <row r="227" spans="1:191" ht="9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</row>
    <row r="228" spans="1:191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4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4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11"/>
    </row>
    <row r="229" spans="1:191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  <c r="DS229" s="16"/>
      <c r="DT229" s="16"/>
      <c r="DU229" s="16"/>
      <c r="DV229" s="16"/>
      <c r="DW229" s="16"/>
      <c r="DX229" s="16"/>
      <c r="DY229" s="16"/>
      <c r="DZ229" s="16"/>
      <c r="EA229" s="16"/>
      <c r="EB229" s="16"/>
      <c r="EC229" s="16"/>
      <c r="ED229" s="16"/>
      <c r="EE229" s="16"/>
      <c r="EF229" s="16"/>
      <c r="EG229" s="16"/>
      <c r="EH229" s="16"/>
      <c r="EI229" s="16"/>
      <c r="EJ229" s="16"/>
      <c r="EK229" s="16"/>
      <c r="EL229" s="16"/>
      <c r="EM229" s="16"/>
      <c r="EN229" s="16"/>
      <c r="EO229" s="16"/>
      <c r="EP229" s="16"/>
      <c r="EQ229" s="16"/>
      <c r="ER229" s="16"/>
      <c r="ES229" s="16"/>
      <c r="ET229" s="16"/>
      <c r="EU229" s="16"/>
      <c r="EV229" s="16"/>
      <c r="EW229" s="16"/>
      <c r="EX229" s="16"/>
      <c r="EY229" s="16"/>
      <c r="EZ229" s="16"/>
      <c r="FA229" s="16"/>
      <c r="FB229" s="16"/>
      <c r="FC229" s="16"/>
      <c r="FD229" s="16"/>
      <c r="FE229" s="16"/>
      <c r="FF229" s="16"/>
      <c r="FG229" s="16"/>
      <c r="FH229" s="16"/>
      <c r="FI229" s="16"/>
      <c r="FJ229" s="16"/>
      <c r="FK229" s="16"/>
      <c r="FL229" s="16"/>
      <c r="FM229" s="16"/>
      <c r="FN229" s="16"/>
      <c r="FO229" s="16"/>
      <c r="FP229" s="16"/>
      <c r="FQ229" s="16"/>
      <c r="FR229" s="16"/>
      <c r="FS229" s="16"/>
      <c r="FT229" s="16"/>
      <c r="FU229" s="16"/>
      <c r="FV229" s="16"/>
      <c r="FW229" s="16"/>
      <c r="FX229" s="16"/>
      <c r="FY229" s="16"/>
      <c r="FZ229" s="16"/>
      <c r="GA229" s="16"/>
      <c r="GB229" s="16"/>
      <c r="GC229" s="16"/>
      <c r="GD229" s="16"/>
      <c r="GE229" s="16"/>
      <c r="GF229" s="16"/>
      <c r="GG229" s="16"/>
      <c r="GH229" s="16"/>
      <c r="GI229" s="16"/>
    </row>
    <row r="230" spans="1:191" ht="11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0"/>
      <c r="CO230" s="20"/>
      <c r="CP230" s="20"/>
      <c r="CQ230" s="20"/>
      <c r="CR230" s="20"/>
      <c r="CS230" s="20"/>
      <c r="CT230" s="20"/>
      <c r="CU230" s="20"/>
      <c r="CV230" s="20"/>
      <c r="CW230" s="20"/>
      <c r="CX230" s="20"/>
      <c r="CY230" s="20"/>
      <c r="CZ230" s="20"/>
      <c r="DA230" s="20"/>
      <c r="DB230" s="20"/>
      <c r="DC230" s="20"/>
      <c r="DD230" s="20"/>
      <c r="DE230" s="20"/>
      <c r="DF230" s="20"/>
      <c r="DG230" s="20"/>
      <c r="DH230" s="20"/>
      <c r="DI230" s="20"/>
      <c r="DJ230" s="20"/>
      <c r="DK230" s="20"/>
      <c r="DL230" s="20"/>
      <c r="DM230" s="20"/>
      <c r="DN230" s="20"/>
      <c r="DO230" s="20"/>
      <c r="DP230" s="20"/>
      <c r="DQ230" s="20"/>
      <c r="DR230" s="20"/>
      <c r="DS230" s="20"/>
      <c r="DT230" s="20"/>
      <c r="DU230" s="20"/>
      <c r="DV230" s="20"/>
      <c r="DW230" s="20"/>
      <c r="DX230" s="20"/>
      <c r="DY230" s="20"/>
      <c r="DZ230" s="20"/>
      <c r="EA230" s="20"/>
      <c r="EB230" s="20"/>
      <c r="EC230" s="20"/>
      <c r="ED230" s="20"/>
      <c r="EE230" s="20"/>
      <c r="EF230" s="20"/>
      <c r="EG230" s="20"/>
      <c r="EH230" s="20"/>
      <c r="EI230" s="20"/>
      <c r="EJ230" s="20"/>
      <c r="EK230" s="20"/>
      <c r="EL230" s="20"/>
      <c r="EM230" s="20"/>
      <c r="EN230" s="20"/>
      <c r="EO230" s="20"/>
      <c r="EP230" s="20"/>
      <c r="EQ230" s="20"/>
      <c r="ER230" s="20"/>
      <c r="ES230" s="20"/>
      <c r="ET230" s="20"/>
      <c r="EU230" s="20"/>
      <c r="EV230" s="20"/>
      <c r="EW230" s="20"/>
      <c r="EX230" s="20"/>
      <c r="EY230" s="20"/>
      <c r="EZ230" s="20"/>
      <c r="FA230" s="20"/>
      <c r="FB230" s="20"/>
      <c r="FC230" s="20"/>
      <c r="FD230" s="20"/>
      <c r="FE230" s="20"/>
      <c r="FF230" s="20"/>
      <c r="FG230" s="20"/>
      <c r="FH230" s="20"/>
      <c r="FI230" s="20"/>
      <c r="FJ230" s="20"/>
      <c r="FK230" s="20"/>
      <c r="FL230" s="20"/>
      <c r="FM230" s="20"/>
      <c r="FN230" s="20"/>
      <c r="FO230" s="20"/>
      <c r="FP230" s="20"/>
      <c r="FQ230" s="20"/>
      <c r="FR230" s="20"/>
      <c r="FS230" s="20"/>
      <c r="FT230" s="20"/>
      <c r="FU230" s="20"/>
      <c r="FV230" s="20"/>
      <c r="FW230" s="20"/>
      <c r="FX230" s="20"/>
      <c r="FY230" s="20"/>
      <c r="FZ230" s="20"/>
      <c r="GA230" s="20"/>
      <c r="GB230" s="20"/>
      <c r="GC230" s="20"/>
      <c r="GD230" s="20"/>
      <c r="GE230" s="20"/>
      <c r="GF230" s="20"/>
      <c r="GG230" s="20"/>
      <c r="GH230" s="20"/>
      <c r="GI230" s="20"/>
    </row>
    <row r="231" spans="1:191" ht="11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0"/>
      <c r="CO231" s="20"/>
      <c r="CP231" s="20"/>
      <c r="CQ231" s="20"/>
      <c r="CR231" s="20"/>
      <c r="CS231" s="20"/>
      <c r="CT231" s="20"/>
      <c r="CU231" s="20"/>
      <c r="CV231" s="20"/>
      <c r="CW231" s="20"/>
      <c r="CX231" s="20"/>
      <c r="CY231" s="20"/>
      <c r="CZ231" s="20"/>
      <c r="DA231" s="20"/>
      <c r="DB231" s="20"/>
      <c r="DC231" s="20"/>
      <c r="DD231" s="20"/>
      <c r="DE231" s="20"/>
      <c r="DF231" s="20"/>
      <c r="DG231" s="20"/>
      <c r="DH231" s="20"/>
      <c r="DI231" s="20"/>
      <c r="DJ231" s="20"/>
      <c r="DK231" s="20"/>
      <c r="DL231" s="20"/>
      <c r="DM231" s="20"/>
      <c r="DN231" s="20"/>
      <c r="DO231" s="20"/>
      <c r="DP231" s="20"/>
      <c r="DQ231" s="20"/>
      <c r="DR231" s="20"/>
      <c r="DS231" s="20"/>
      <c r="DT231" s="20"/>
      <c r="DU231" s="20"/>
      <c r="DV231" s="20"/>
      <c r="DW231" s="20"/>
      <c r="DX231" s="20"/>
      <c r="DY231" s="20"/>
      <c r="DZ231" s="20"/>
      <c r="EA231" s="20"/>
      <c r="EB231" s="20"/>
      <c r="EC231" s="20"/>
      <c r="ED231" s="20"/>
      <c r="EE231" s="20"/>
      <c r="EF231" s="20"/>
      <c r="EG231" s="20"/>
      <c r="EH231" s="20"/>
      <c r="EI231" s="20"/>
      <c r="EJ231" s="20"/>
      <c r="EK231" s="20"/>
      <c r="EL231" s="20"/>
      <c r="EM231" s="20"/>
      <c r="EN231" s="20"/>
      <c r="EO231" s="20"/>
      <c r="EP231" s="20"/>
      <c r="EQ231" s="20"/>
      <c r="ER231" s="20"/>
      <c r="ES231" s="20"/>
      <c r="ET231" s="20"/>
      <c r="EU231" s="20"/>
      <c r="EV231" s="20"/>
      <c r="EW231" s="20"/>
      <c r="EX231" s="20"/>
      <c r="EY231" s="20"/>
      <c r="EZ231" s="20"/>
      <c r="FA231" s="20"/>
      <c r="FB231" s="20"/>
      <c r="FC231" s="20"/>
      <c r="FD231" s="20"/>
      <c r="FE231" s="20"/>
      <c r="FF231" s="20"/>
      <c r="FG231" s="20"/>
      <c r="FH231" s="20"/>
      <c r="FI231" s="20"/>
      <c r="FJ231" s="20"/>
      <c r="FK231" s="20"/>
      <c r="FL231" s="20"/>
      <c r="FM231" s="20"/>
      <c r="FN231" s="20"/>
      <c r="FO231" s="20"/>
      <c r="FP231" s="20"/>
      <c r="FQ231" s="20"/>
      <c r="FR231" s="20"/>
      <c r="FS231" s="20"/>
      <c r="FT231" s="20"/>
      <c r="FU231" s="20"/>
      <c r="FV231" s="20"/>
      <c r="FW231" s="20"/>
      <c r="FX231" s="20"/>
      <c r="FY231" s="20"/>
      <c r="FZ231" s="20"/>
      <c r="GA231" s="20"/>
      <c r="GB231" s="20"/>
      <c r="GC231" s="20"/>
      <c r="GD231" s="20"/>
      <c r="GE231" s="20"/>
      <c r="GF231" s="20"/>
      <c r="GG231" s="20"/>
      <c r="GH231" s="20"/>
      <c r="GI231" s="20"/>
    </row>
    <row r="232" spans="1:191" ht="9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  <c r="DK232" s="14"/>
      <c r="DL232" s="14"/>
      <c r="DM232" s="14"/>
      <c r="DN232" s="14"/>
      <c r="DO232" s="14"/>
      <c r="DP232" s="14"/>
      <c r="DQ232" s="14"/>
      <c r="DR232" s="14"/>
      <c r="DS232" s="14"/>
      <c r="DT232" s="14"/>
      <c r="DU232" s="14"/>
      <c r="DV232" s="14"/>
      <c r="DW232" s="14"/>
      <c r="DX232" s="14"/>
      <c r="DY232" s="14"/>
      <c r="DZ232" s="14"/>
      <c r="EA232" s="14"/>
      <c r="EB232" s="14"/>
      <c r="EC232" s="14"/>
      <c r="ED232" s="14"/>
      <c r="EE232" s="14"/>
      <c r="EF232" s="14"/>
      <c r="EG232" s="14"/>
      <c r="EH232" s="14"/>
      <c r="EI232" s="14"/>
      <c r="EJ232" s="14"/>
      <c r="EK232" s="14"/>
      <c r="EL232" s="14"/>
      <c r="EM232" s="14"/>
      <c r="EN232" s="14"/>
      <c r="EO232" s="14"/>
      <c r="EP232" s="14"/>
      <c r="EQ232" s="14"/>
      <c r="ER232" s="14"/>
      <c r="ES232" s="14"/>
      <c r="ET232" s="14"/>
      <c r="EU232" s="14"/>
      <c r="EV232" s="14"/>
      <c r="EW232" s="14"/>
      <c r="EX232" s="14"/>
      <c r="EY232" s="14"/>
      <c r="EZ232" s="14"/>
      <c r="FA232" s="14"/>
      <c r="FB232" s="14"/>
      <c r="FC232" s="14"/>
      <c r="FD232" s="14"/>
      <c r="FE232" s="14"/>
      <c r="FF232" s="14"/>
      <c r="FG232" s="14"/>
      <c r="FH232" s="14"/>
      <c r="FI232" s="14"/>
      <c r="FJ232" s="14"/>
      <c r="FK232" s="14"/>
      <c r="FL232" s="14"/>
      <c r="FM232" s="14"/>
      <c r="FN232" s="14"/>
      <c r="FO232" s="14"/>
      <c r="FP232" s="14"/>
      <c r="FQ232" s="14"/>
      <c r="FR232" s="14"/>
      <c r="FS232" s="14"/>
      <c r="FT232" s="14"/>
      <c r="FU232" s="14"/>
      <c r="FV232" s="14"/>
      <c r="FW232" s="14"/>
      <c r="FX232" s="14"/>
      <c r="FY232" s="14"/>
      <c r="FZ232" s="14"/>
      <c r="GA232" s="14"/>
      <c r="GB232" s="14"/>
      <c r="GC232" s="14"/>
      <c r="GD232" s="14"/>
      <c r="GE232" s="14"/>
      <c r="GF232" s="14"/>
      <c r="GG232" s="14"/>
      <c r="GH232" s="14"/>
      <c r="GI232" s="14"/>
    </row>
    <row r="233" spans="1:191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17"/>
      <c r="BP233" s="17"/>
      <c r="BQ233" s="17"/>
      <c r="BR233" s="17"/>
      <c r="BS233" s="17"/>
      <c r="BT233" s="17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21"/>
      <c r="CL233" s="18"/>
      <c r="CM233" s="18"/>
      <c r="CN233" s="18"/>
      <c r="CO233" s="18"/>
      <c r="CP233" s="18"/>
      <c r="CQ233" s="18"/>
      <c r="CR233" s="18"/>
      <c r="CS233" s="18"/>
      <c r="CT233" s="18"/>
      <c r="CU233" s="18"/>
      <c r="CV233" s="18"/>
      <c r="CW233" s="18"/>
      <c r="CX233" s="18"/>
      <c r="CY233" s="18"/>
      <c r="CZ233" s="18"/>
      <c r="DA233" s="18"/>
      <c r="DB233" s="18"/>
      <c r="DC233" s="18"/>
      <c r="DD233" s="18"/>
      <c r="DE233" s="21"/>
      <c r="DF233" s="18"/>
      <c r="DG233" s="18"/>
      <c r="DH233" s="18"/>
      <c r="DI233" s="18"/>
      <c r="DJ233" s="18"/>
      <c r="DK233" s="18"/>
      <c r="DL233" s="18"/>
      <c r="DM233" s="18"/>
      <c r="DN233" s="18"/>
      <c r="DO233" s="18"/>
      <c r="DP233" s="18"/>
      <c r="DQ233" s="18"/>
      <c r="DR233" s="18"/>
      <c r="DS233" s="18"/>
      <c r="DT233" s="18"/>
      <c r="DU233" s="18"/>
      <c r="DV233" s="21"/>
      <c r="DW233" s="18"/>
      <c r="DX233" s="18"/>
      <c r="DY233" s="18"/>
      <c r="DZ233" s="18"/>
      <c r="EA233" s="18"/>
      <c r="EB233" s="18"/>
      <c r="EC233" s="18"/>
      <c r="ED233" s="18"/>
      <c r="EE233" s="18"/>
      <c r="EF233" s="18"/>
      <c r="EG233" s="18"/>
      <c r="EH233" s="18"/>
      <c r="EI233" s="18"/>
      <c r="EJ233" s="18"/>
      <c r="EK233" s="18"/>
      <c r="EL233" s="18"/>
      <c r="EM233" s="21"/>
      <c r="EN233" s="18"/>
      <c r="EO233" s="18"/>
      <c r="EP233" s="18"/>
      <c r="EQ233" s="18"/>
      <c r="ER233" s="18"/>
      <c r="ES233" s="18"/>
      <c r="ET233" s="18"/>
      <c r="EU233" s="18"/>
      <c r="EV233" s="18"/>
      <c r="EW233" s="18"/>
      <c r="EX233" s="18"/>
      <c r="EY233" s="18"/>
      <c r="EZ233" s="18"/>
      <c r="FA233" s="18"/>
      <c r="FB233" s="18"/>
      <c r="FC233" s="18"/>
      <c r="FD233" s="21"/>
      <c r="FE233" s="18"/>
      <c r="FF233" s="18"/>
      <c r="FG233" s="18"/>
      <c r="FH233" s="18"/>
      <c r="FI233" s="18"/>
      <c r="FJ233" s="18"/>
      <c r="FK233" s="18"/>
      <c r="FL233" s="18"/>
      <c r="FM233" s="18"/>
      <c r="FN233" s="18"/>
      <c r="FO233" s="18"/>
      <c r="FP233" s="18"/>
      <c r="FQ233" s="18"/>
      <c r="FR233" s="18"/>
      <c r="FS233" s="21"/>
      <c r="FT233" s="18"/>
      <c r="FU233" s="18"/>
      <c r="FV233" s="18"/>
      <c r="FW233" s="18"/>
      <c r="FX233" s="18"/>
      <c r="FY233" s="18"/>
      <c r="FZ233" s="18"/>
      <c r="GA233" s="18"/>
      <c r="GB233" s="18"/>
      <c r="GC233" s="18"/>
      <c r="GD233" s="18"/>
      <c r="GE233" s="18"/>
      <c r="GF233" s="18"/>
      <c r="GG233" s="18"/>
      <c r="GH233" s="18"/>
      <c r="GI233" s="18"/>
    </row>
    <row r="234" spans="1:191" ht="9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7"/>
      <c r="BP234" s="17"/>
      <c r="BQ234" s="17"/>
      <c r="BR234" s="17"/>
      <c r="BS234" s="17"/>
      <c r="BT234" s="17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8"/>
      <c r="CL234" s="18"/>
      <c r="CM234" s="18"/>
      <c r="CN234" s="18"/>
      <c r="CO234" s="18"/>
      <c r="CP234" s="18"/>
      <c r="CQ234" s="18"/>
      <c r="CR234" s="18"/>
      <c r="CS234" s="18"/>
      <c r="CT234" s="18"/>
      <c r="CU234" s="18"/>
      <c r="CV234" s="18"/>
      <c r="CW234" s="18"/>
      <c r="CX234" s="18"/>
      <c r="CY234" s="18"/>
      <c r="CZ234" s="18"/>
      <c r="DA234" s="18"/>
      <c r="DB234" s="18"/>
      <c r="DC234" s="18"/>
      <c r="DD234" s="18"/>
      <c r="DE234" s="18"/>
      <c r="DF234" s="18"/>
      <c r="DG234" s="18"/>
      <c r="DH234" s="18"/>
      <c r="DI234" s="18"/>
      <c r="DJ234" s="18"/>
      <c r="DK234" s="18"/>
      <c r="DL234" s="18"/>
      <c r="DM234" s="18"/>
      <c r="DN234" s="18"/>
      <c r="DO234" s="18"/>
      <c r="DP234" s="18"/>
      <c r="DQ234" s="18"/>
      <c r="DR234" s="18"/>
      <c r="DS234" s="18"/>
      <c r="DT234" s="18"/>
      <c r="DU234" s="18"/>
      <c r="DV234" s="18"/>
      <c r="DW234" s="18"/>
      <c r="DX234" s="18"/>
      <c r="DY234" s="18"/>
      <c r="DZ234" s="18"/>
      <c r="EA234" s="18"/>
      <c r="EB234" s="18"/>
      <c r="EC234" s="18"/>
      <c r="ED234" s="18"/>
      <c r="EE234" s="18"/>
      <c r="EF234" s="18"/>
      <c r="EG234" s="18"/>
      <c r="EH234" s="18"/>
      <c r="EI234" s="18"/>
      <c r="EJ234" s="18"/>
      <c r="EK234" s="18"/>
      <c r="EL234" s="18"/>
      <c r="EM234" s="18"/>
      <c r="EN234" s="18"/>
      <c r="EO234" s="18"/>
      <c r="EP234" s="18"/>
      <c r="EQ234" s="18"/>
      <c r="ER234" s="18"/>
      <c r="ES234" s="18"/>
      <c r="ET234" s="18"/>
      <c r="EU234" s="18"/>
      <c r="EV234" s="18"/>
      <c r="EW234" s="18"/>
      <c r="EX234" s="18"/>
      <c r="EY234" s="18"/>
      <c r="EZ234" s="18"/>
      <c r="FA234" s="18"/>
      <c r="FB234" s="18"/>
      <c r="FC234" s="18"/>
      <c r="FD234" s="18"/>
      <c r="FE234" s="18"/>
      <c r="FF234" s="18"/>
      <c r="FG234" s="18"/>
      <c r="FH234" s="18"/>
      <c r="FI234" s="18"/>
      <c r="FJ234" s="18"/>
      <c r="FK234" s="18"/>
      <c r="FL234" s="18"/>
      <c r="FM234" s="18"/>
      <c r="FN234" s="18"/>
      <c r="FO234" s="18"/>
      <c r="FP234" s="18"/>
      <c r="FQ234" s="18"/>
      <c r="FR234" s="18"/>
      <c r="FS234" s="18"/>
      <c r="FT234" s="18"/>
      <c r="FU234" s="18"/>
      <c r="FV234" s="18"/>
      <c r="FW234" s="18"/>
      <c r="FX234" s="18"/>
      <c r="FY234" s="18"/>
      <c r="FZ234" s="18"/>
      <c r="GA234" s="18"/>
      <c r="GB234" s="18"/>
      <c r="GC234" s="18"/>
      <c r="GD234" s="18"/>
      <c r="GE234" s="18"/>
      <c r="GF234" s="18"/>
      <c r="GG234" s="18"/>
      <c r="GH234" s="18"/>
      <c r="GI234" s="18"/>
    </row>
    <row r="235" spans="1:191" ht="11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3"/>
      <c r="BJ235" s="33"/>
      <c r="BK235" s="33"/>
      <c r="BL235" s="33"/>
      <c r="BM235" s="33"/>
      <c r="BN235" s="33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8"/>
      <c r="CL235" s="18"/>
      <c r="CM235" s="18"/>
      <c r="CN235" s="18"/>
      <c r="CO235" s="18"/>
      <c r="CP235" s="18"/>
      <c r="CQ235" s="18"/>
      <c r="CR235" s="18"/>
      <c r="CS235" s="18"/>
      <c r="CT235" s="18"/>
      <c r="CU235" s="18"/>
      <c r="CV235" s="18"/>
      <c r="CW235" s="18"/>
      <c r="CX235" s="18"/>
      <c r="CY235" s="18"/>
      <c r="CZ235" s="18"/>
      <c r="DA235" s="18"/>
      <c r="DB235" s="18"/>
      <c r="DC235" s="18"/>
      <c r="DD235" s="18"/>
      <c r="DE235" s="25"/>
      <c r="DF235" s="25"/>
      <c r="DG235" s="25"/>
      <c r="DH235" s="25"/>
      <c r="DI235" s="25"/>
      <c r="DJ235" s="25"/>
      <c r="DK235" s="25"/>
      <c r="DL235" s="25"/>
      <c r="DM235" s="25"/>
      <c r="DN235" s="25"/>
      <c r="DO235" s="25"/>
      <c r="DP235" s="25"/>
      <c r="DQ235" s="25"/>
      <c r="DR235" s="25"/>
      <c r="DS235" s="25"/>
      <c r="DT235" s="25"/>
      <c r="DU235" s="25"/>
      <c r="DV235" s="18"/>
      <c r="DW235" s="18"/>
      <c r="DX235" s="18"/>
      <c r="DY235" s="18"/>
      <c r="DZ235" s="18"/>
      <c r="EA235" s="18"/>
      <c r="EB235" s="18"/>
      <c r="EC235" s="18"/>
      <c r="ED235" s="18"/>
      <c r="EE235" s="18"/>
      <c r="EF235" s="18"/>
      <c r="EG235" s="18"/>
      <c r="EH235" s="18"/>
      <c r="EI235" s="18"/>
      <c r="EJ235" s="18"/>
      <c r="EK235" s="18"/>
      <c r="EL235" s="18"/>
      <c r="EM235" s="18"/>
      <c r="EN235" s="18"/>
      <c r="EO235" s="18"/>
      <c r="EP235" s="18"/>
      <c r="EQ235" s="18"/>
      <c r="ER235" s="18"/>
      <c r="ES235" s="18"/>
      <c r="ET235" s="18"/>
      <c r="EU235" s="18"/>
      <c r="EV235" s="18"/>
      <c r="EW235" s="18"/>
      <c r="EX235" s="18"/>
      <c r="EY235" s="18"/>
      <c r="EZ235" s="18"/>
      <c r="FA235" s="18"/>
      <c r="FB235" s="18"/>
      <c r="FC235" s="18"/>
      <c r="FD235" s="21"/>
      <c r="FE235" s="18"/>
      <c r="FF235" s="18"/>
      <c r="FG235" s="18"/>
      <c r="FH235" s="18"/>
      <c r="FI235" s="18"/>
      <c r="FJ235" s="18"/>
      <c r="FK235" s="18"/>
      <c r="FL235" s="18"/>
      <c r="FM235" s="18"/>
      <c r="FN235" s="18"/>
      <c r="FO235" s="18"/>
      <c r="FP235" s="18"/>
      <c r="FQ235" s="18"/>
      <c r="FR235" s="18"/>
      <c r="FS235" s="18"/>
      <c r="FT235" s="18"/>
      <c r="FU235" s="18"/>
      <c r="FV235" s="18"/>
      <c r="FW235" s="18"/>
      <c r="FX235" s="18"/>
      <c r="FY235" s="18"/>
      <c r="FZ235" s="18"/>
      <c r="GA235" s="18"/>
      <c r="GB235" s="18"/>
      <c r="GC235" s="18"/>
      <c r="GD235" s="18"/>
      <c r="GE235" s="18"/>
      <c r="GF235" s="18"/>
      <c r="GG235" s="18"/>
      <c r="GH235" s="18"/>
      <c r="GI235" s="18"/>
    </row>
    <row r="236" spans="1:191" ht="11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9"/>
      <c r="BP236" s="19"/>
      <c r="BQ236" s="19"/>
      <c r="BR236" s="19"/>
      <c r="BS236" s="19"/>
      <c r="BT236" s="19"/>
      <c r="BU236" s="19"/>
      <c r="BV236" s="34"/>
      <c r="BW236" s="34"/>
      <c r="BX236" s="34"/>
      <c r="BY236" s="34"/>
      <c r="BZ236" s="34"/>
      <c r="CA236" s="34"/>
      <c r="CB236" s="34"/>
      <c r="CC236" s="34"/>
      <c r="CD236" s="34"/>
      <c r="CE236" s="34"/>
      <c r="CF236" s="34"/>
      <c r="CG236" s="34"/>
      <c r="CH236" s="34"/>
      <c r="CI236" s="34"/>
      <c r="CJ236" s="34"/>
      <c r="CK236" s="21"/>
      <c r="CL236" s="29"/>
      <c r="CM236" s="29"/>
      <c r="CN236" s="29"/>
      <c r="CO236" s="29"/>
      <c r="CP236" s="29"/>
      <c r="CQ236" s="29"/>
      <c r="CR236" s="29"/>
      <c r="CS236" s="29"/>
      <c r="CT236" s="29"/>
      <c r="CU236" s="29"/>
      <c r="CV236" s="29"/>
      <c r="CW236" s="29"/>
      <c r="CX236" s="29"/>
      <c r="CY236" s="29"/>
      <c r="CZ236" s="29"/>
      <c r="DA236" s="29"/>
      <c r="DB236" s="29"/>
      <c r="DC236" s="29"/>
      <c r="DD236" s="29"/>
      <c r="DE236" s="21"/>
      <c r="DF236" s="29"/>
      <c r="DG236" s="29"/>
      <c r="DH236" s="29"/>
      <c r="DI236" s="29"/>
      <c r="DJ236" s="29"/>
      <c r="DK236" s="29"/>
      <c r="DL236" s="29"/>
      <c r="DM236" s="29"/>
      <c r="DN236" s="29"/>
      <c r="DO236" s="29"/>
      <c r="DP236" s="29"/>
      <c r="DQ236" s="29"/>
      <c r="DR236" s="29"/>
      <c r="DS236" s="29"/>
      <c r="DT236" s="29"/>
      <c r="DU236" s="29"/>
      <c r="DV236" s="18"/>
      <c r="DW236" s="29"/>
      <c r="DX236" s="29"/>
      <c r="DY236" s="29"/>
      <c r="DZ236" s="29"/>
      <c r="EA236" s="29"/>
      <c r="EB236" s="29"/>
      <c r="EC236" s="29"/>
      <c r="ED236" s="29"/>
      <c r="EE236" s="29"/>
      <c r="EF236" s="29"/>
      <c r="EG236" s="29"/>
      <c r="EH236" s="29"/>
      <c r="EI236" s="29"/>
      <c r="EJ236" s="29"/>
      <c r="EK236" s="29"/>
      <c r="EL236" s="29"/>
      <c r="EM236" s="18"/>
      <c r="EN236" s="18"/>
      <c r="EO236" s="18"/>
      <c r="EP236" s="18"/>
      <c r="EQ236" s="18"/>
      <c r="ER236" s="18"/>
      <c r="ES236" s="18"/>
      <c r="ET236" s="18"/>
      <c r="EU236" s="18"/>
      <c r="EV236" s="18"/>
      <c r="EW236" s="18"/>
      <c r="EX236" s="18"/>
      <c r="EY236" s="18"/>
      <c r="EZ236" s="18"/>
      <c r="FA236" s="18"/>
      <c r="FB236" s="18"/>
      <c r="FC236" s="18"/>
      <c r="FD236" s="21"/>
      <c r="FE236" s="21"/>
      <c r="FF236" s="21"/>
      <c r="FG236" s="21"/>
      <c r="FH236" s="21"/>
      <c r="FI236" s="21"/>
      <c r="FJ236" s="21"/>
      <c r="FK236" s="21"/>
      <c r="FL236" s="21"/>
      <c r="FM236" s="21"/>
      <c r="FN236" s="21"/>
      <c r="FO236" s="21"/>
      <c r="FP236" s="21"/>
      <c r="FQ236" s="21"/>
      <c r="FR236" s="21"/>
      <c r="FS236" s="18"/>
      <c r="FT236" s="18"/>
      <c r="FU236" s="18"/>
      <c r="FV236" s="18"/>
      <c r="FW236" s="18"/>
      <c r="FX236" s="18"/>
      <c r="FY236" s="18"/>
      <c r="FZ236" s="18"/>
      <c r="GA236" s="18"/>
      <c r="GB236" s="18"/>
      <c r="GC236" s="18"/>
      <c r="GD236" s="18"/>
      <c r="GE236" s="18"/>
      <c r="GF236" s="18"/>
      <c r="GG236" s="18"/>
      <c r="GH236" s="18"/>
      <c r="GI236" s="18"/>
    </row>
    <row r="237" spans="1:191" ht="11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5"/>
      <c r="AQ237" s="35"/>
      <c r="AR237" s="35"/>
      <c r="AS237" s="35"/>
      <c r="AT237" s="35"/>
      <c r="AU237" s="35"/>
      <c r="AV237" s="35"/>
      <c r="AW237" s="35"/>
      <c r="AX237" s="35"/>
      <c r="AY237" s="35"/>
      <c r="AZ237" s="35"/>
      <c r="BA237" s="35"/>
      <c r="BB237" s="35"/>
      <c r="BC237" s="35"/>
      <c r="BD237" s="35"/>
      <c r="BE237" s="35"/>
      <c r="BF237" s="35"/>
      <c r="BG237" s="35"/>
      <c r="BH237" s="35"/>
      <c r="BI237" s="35"/>
      <c r="BJ237" s="35"/>
      <c r="BK237" s="35"/>
      <c r="BL237" s="35"/>
      <c r="BM237" s="35"/>
      <c r="BN237" s="35"/>
      <c r="BO237" s="19"/>
      <c r="BP237" s="19"/>
      <c r="BQ237" s="19"/>
      <c r="BR237" s="19"/>
      <c r="BS237" s="19"/>
      <c r="BT237" s="19"/>
      <c r="BU237" s="34"/>
      <c r="BV237" s="34"/>
      <c r="BW237" s="34"/>
      <c r="BX237" s="34"/>
      <c r="BY237" s="34"/>
      <c r="BZ237" s="34"/>
      <c r="CA237" s="34"/>
      <c r="CB237" s="34"/>
      <c r="CC237" s="34"/>
      <c r="CD237" s="34"/>
      <c r="CE237" s="34"/>
      <c r="CF237" s="34"/>
      <c r="CG237" s="34"/>
      <c r="CH237" s="34"/>
      <c r="CI237" s="34"/>
      <c r="CJ237" s="34"/>
      <c r="CK237" s="29"/>
      <c r="CL237" s="29"/>
      <c r="CM237" s="29"/>
      <c r="CN237" s="29"/>
      <c r="CO237" s="29"/>
      <c r="CP237" s="29"/>
      <c r="CQ237" s="29"/>
      <c r="CR237" s="29"/>
      <c r="CS237" s="29"/>
      <c r="CT237" s="29"/>
      <c r="CU237" s="29"/>
      <c r="CV237" s="29"/>
      <c r="CW237" s="29"/>
      <c r="CX237" s="29"/>
      <c r="CY237" s="29"/>
      <c r="CZ237" s="29"/>
      <c r="DA237" s="29"/>
      <c r="DB237" s="29"/>
      <c r="DC237" s="29"/>
      <c r="DD237" s="29"/>
      <c r="DE237" s="29"/>
      <c r="DF237" s="29"/>
      <c r="DG237" s="29"/>
      <c r="DH237" s="29"/>
      <c r="DI237" s="29"/>
      <c r="DJ237" s="29"/>
      <c r="DK237" s="29"/>
      <c r="DL237" s="29"/>
      <c r="DM237" s="29"/>
      <c r="DN237" s="29"/>
      <c r="DO237" s="29"/>
      <c r="DP237" s="29"/>
      <c r="DQ237" s="29"/>
      <c r="DR237" s="29"/>
      <c r="DS237" s="29"/>
      <c r="DT237" s="29"/>
      <c r="DU237" s="29"/>
      <c r="DV237" s="29"/>
      <c r="DW237" s="29"/>
      <c r="DX237" s="29"/>
      <c r="DY237" s="29"/>
      <c r="DZ237" s="29"/>
      <c r="EA237" s="29"/>
      <c r="EB237" s="29"/>
      <c r="EC237" s="29"/>
      <c r="ED237" s="29"/>
      <c r="EE237" s="29"/>
      <c r="EF237" s="29"/>
      <c r="EG237" s="29"/>
      <c r="EH237" s="29"/>
      <c r="EI237" s="29"/>
      <c r="EJ237" s="29"/>
      <c r="EK237" s="29"/>
      <c r="EL237" s="29"/>
      <c r="EM237" s="18"/>
      <c r="EN237" s="18"/>
      <c r="EO237" s="18"/>
      <c r="EP237" s="18"/>
      <c r="EQ237" s="18"/>
      <c r="ER237" s="18"/>
      <c r="ES237" s="18"/>
      <c r="ET237" s="18"/>
      <c r="EU237" s="18"/>
      <c r="EV237" s="18"/>
      <c r="EW237" s="18"/>
      <c r="EX237" s="18"/>
      <c r="EY237" s="18"/>
      <c r="EZ237" s="18"/>
      <c r="FA237" s="18"/>
      <c r="FB237" s="18"/>
      <c r="FC237" s="18"/>
      <c r="FD237" s="21"/>
      <c r="FE237" s="21"/>
      <c r="FF237" s="21"/>
      <c r="FG237" s="21"/>
      <c r="FH237" s="21"/>
      <c r="FI237" s="21"/>
      <c r="FJ237" s="21"/>
      <c r="FK237" s="21"/>
      <c r="FL237" s="21"/>
      <c r="FM237" s="21"/>
      <c r="FN237" s="21"/>
      <c r="FO237" s="21"/>
      <c r="FP237" s="21"/>
      <c r="FQ237" s="21"/>
      <c r="FR237" s="21"/>
      <c r="FS237" s="18"/>
      <c r="FT237" s="18"/>
      <c r="FU237" s="18"/>
      <c r="FV237" s="18"/>
      <c r="FW237" s="18"/>
      <c r="FX237" s="18"/>
      <c r="FY237" s="18"/>
      <c r="FZ237" s="18"/>
      <c r="GA237" s="18"/>
      <c r="GB237" s="18"/>
      <c r="GC237" s="18"/>
      <c r="GD237" s="18"/>
      <c r="GE237" s="18"/>
      <c r="GF237" s="18"/>
      <c r="GG237" s="18"/>
      <c r="GH237" s="18"/>
      <c r="GI237" s="18"/>
    </row>
    <row r="238" spans="1:191" ht="9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21"/>
      <c r="CL238" s="21"/>
      <c r="CM238" s="21"/>
      <c r="CN238" s="21"/>
      <c r="CO238" s="21"/>
      <c r="CP238" s="21"/>
      <c r="CQ238" s="21"/>
      <c r="CR238" s="21"/>
      <c r="CS238" s="21"/>
      <c r="CT238" s="21"/>
      <c r="CU238" s="21"/>
      <c r="CV238" s="21"/>
      <c r="CW238" s="21"/>
      <c r="CX238" s="21"/>
      <c r="CY238" s="21"/>
      <c r="CZ238" s="21"/>
      <c r="DA238" s="21"/>
      <c r="DB238" s="21"/>
      <c r="DC238" s="21"/>
      <c r="DD238" s="21"/>
      <c r="DE238" s="21"/>
      <c r="DF238" s="21"/>
      <c r="DG238" s="21"/>
      <c r="DH238" s="21"/>
      <c r="DI238" s="21"/>
      <c r="DJ238" s="21"/>
      <c r="DK238" s="21"/>
      <c r="DL238" s="21"/>
      <c r="DM238" s="21"/>
      <c r="DN238" s="21"/>
      <c r="DO238" s="21"/>
      <c r="DP238" s="21"/>
      <c r="DQ238" s="21"/>
      <c r="DR238" s="21"/>
      <c r="DS238" s="21"/>
      <c r="DT238" s="21"/>
      <c r="DU238" s="21"/>
      <c r="DV238" s="18"/>
      <c r="DW238" s="18"/>
      <c r="DX238" s="18"/>
      <c r="DY238" s="18"/>
      <c r="DZ238" s="18"/>
      <c r="EA238" s="18"/>
      <c r="EB238" s="18"/>
      <c r="EC238" s="18"/>
      <c r="ED238" s="18"/>
      <c r="EE238" s="18"/>
      <c r="EF238" s="18"/>
      <c r="EG238" s="18"/>
      <c r="EH238" s="18"/>
      <c r="EI238" s="18"/>
      <c r="EJ238" s="18"/>
      <c r="EK238" s="18"/>
      <c r="EL238" s="18"/>
      <c r="EM238" s="18"/>
      <c r="EN238" s="18"/>
      <c r="EO238" s="18"/>
      <c r="EP238" s="18"/>
      <c r="EQ238" s="18"/>
      <c r="ER238" s="18"/>
      <c r="ES238" s="18"/>
      <c r="ET238" s="18"/>
      <c r="EU238" s="18"/>
      <c r="EV238" s="18"/>
      <c r="EW238" s="18"/>
      <c r="EX238" s="18"/>
      <c r="EY238" s="18"/>
      <c r="EZ238" s="18"/>
      <c r="FA238" s="18"/>
      <c r="FB238" s="18"/>
      <c r="FC238" s="18"/>
      <c r="FD238" s="21"/>
      <c r="FE238" s="21"/>
      <c r="FF238" s="21"/>
      <c r="FG238" s="21"/>
      <c r="FH238" s="21"/>
      <c r="FI238" s="21"/>
      <c r="FJ238" s="21"/>
      <c r="FK238" s="21"/>
      <c r="FL238" s="21"/>
      <c r="FM238" s="21"/>
      <c r="FN238" s="21"/>
      <c r="FO238" s="21"/>
      <c r="FP238" s="21"/>
      <c r="FQ238" s="21"/>
      <c r="FR238" s="21"/>
      <c r="FS238" s="21"/>
      <c r="FT238" s="18"/>
      <c r="FU238" s="18"/>
      <c r="FV238" s="18"/>
      <c r="FW238" s="18"/>
      <c r="FX238" s="18"/>
      <c r="FY238" s="18"/>
      <c r="FZ238" s="18"/>
      <c r="GA238" s="18"/>
      <c r="GB238" s="18"/>
      <c r="GC238" s="18"/>
      <c r="GD238" s="18"/>
      <c r="GE238" s="18"/>
      <c r="GF238" s="18"/>
      <c r="GG238" s="18"/>
      <c r="GH238" s="18"/>
      <c r="GI238" s="18"/>
    </row>
    <row r="239" spans="1:191" ht="9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21"/>
      <c r="CL239" s="21"/>
      <c r="CM239" s="21"/>
      <c r="CN239" s="21"/>
      <c r="CO239" s="21"/>
      <c r="CP239" s="21"/>
      <c r="CQ239" s="21"/>
      <c r="CR239" s="21"/>
      <c r="CS239" s="21"/>
      <c r="CT239" s="21"/>
      <c r="CU239" s="21"/>
      <c r="CV239" s="21"/>
      <c r="CW239" s="21"/>
      <c r="CX239" s="21"/>
      <c r="CY239" s="21"/>
      <c r="CZ239" s="21"/>
      <c r="DA239" s="21"/>
      <c r="DB239" s="21"/>
      <c r="DC239" s="21"/>
      <c r="DD239" s="21"/>
      <c r="DE239" s="21"/>
      <c r="DF239" s="21"/>
      <c r="DG239" s="21"/>
      <c r="DH239" s="21"/>
      <c r="DI239" s="21"/>
      <c r="DJ239" s="21"/>
      <c r="DK239" s="21"/>
      <c r="DL239" s="21"/>
      <c r="DM239" s="21"/>
      <c r="DN239" s="21"/>
      <c r="DO239" s="21"/>
      <c r="DP239" s="21"/>
      <c r="DQ239" s="21"/>
      <c r="DR239" s="21"/>
      <c r="DS239" s="21"/>
      <c r="DT239" s="21"/>
      <c r="DU239" s="21"/>
      <c r="DV239" s="18"/>
      <c r="DW239" s="18"/>
      <c r="DX239" s="18"/>
      <c r="DY239" s="18"/>
      <c r="DZ239" s="18"/>
      <c r="EA239" s="18"/>
      <c r="EB239" s="18"/>
      <c r="EC239" s="18"/>
      <c r="ED239" s="18"/>
      <c r="EE239" s="18"/>
      <c r="EF239" s="18"/>
      <c r="EG239" s="18"/>
      <c r="EH239" s="18"/>
      <c r="EI239" s="18"/>
      <c r="EJ239" s="18"/>
      <c r="EK239" s="18"/>
      <c r="EL239" s="18"/>
      <c r="EM239" s="18"/>
      <c r="EN239" s="18"/>
      <c r="EO239" s="18"/>
      <c r="EP239" s="18"/>
      <c r="EQ239" s="18"/>
      <c r="ER239" s="18"/>
      <c r="ES239" s="18"/>
      <c r="ET239" s="18"/>
      <c r="EU239" s="18"/>
      <c r="EV239" s="18"/>
      <c r="EW239" s="18"/>
      <c r="EX239" s="18"/>
      <c r="EY239" s="18"/>
      <c r="EZ239" s="18"/>
      <c r="FA239" s="18"/>
      <c r="FB239" s="18"/>
      <c r="FC239" s="18"/>
      <c r="FD239" s="21"/>
      <c r="FE239" s="21"/>
      <c r="FF239" s="21"/>
      <c r="FG239" s="21"/>
      <c r="FH239" s="21"/>
      <c r="FI239" s="21"/>
      <c r="FJ239" s="21"/>
      <c r="FK239" s="21"/>
      <c r="FL239" s="21"/>
      <c r="FM239" s="21"/>
      <c r="FN239" s="21"/>
      <c r="FO239" s="21"/>
      <c r="FP239" s="21"/>
      <c r="FQ239" s="21"/>
      <c r="FR239" s="21"/>
      <c r="FS239" s="21"/>
      <c r="FT239" s="18"/>
      <c r="FU239" s="18"/>
      <c r="FV239" s="18"/>
      <c r="FW239" s="18"/>
      <c r="FX239" s="18"/>
      <c r="FY239" s="18"/>
      <c r="FZ239" s="18"/>
      <c r="GA239" s="18"/>
      <c r="GB239" s="18"/>
      <c r="GC239" s="18"/>
      <c r="GD239" s="18"/>
      <c r="GE239" s="18"/>
      <c r="GF239" s="18"/>
      <c r="GG239" s="18"/>
      <c r="GH239" s="18"/>
      <c r="GI239" s="18"/>
    </row>
    <row r="240" spans="1:191" ht="11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/>
      <c r="AQ240" s="35"/>
      <c r="AR240" s="35"/>
      <c r="AS240" s="35"/>
      <c r="AT240" s="35"/>
      <c r="AU240" s="35"/>
      <c r="AV240" s="35"/>
      <c r="AW240" s="35"/>
      <c r="AX240" s="35"/>
      <c r="AY240" s="35"/>
      <c r="AZ240" s="35"/>
      <c r="BA240" s="35"/>
      <c r="BB240" s="35"/>
      <c r="BC240" s="35"/>
      <c r="BD240" s="35"/>
      <c r="BE240" s="35"/>
      <c r="BF240" s="35"/>
      <c r="BG240" s="35"/>
      <c r="BH240" s="35"/>
      <c r="BI240" s="35"/>
      <c r="BJ240" s="35"/>
      <c r="BK240" s="35"/>
      <c r="BL240" s="35"/>
      <c r="BM240" s="35"/>
      <c r="BN240" s="35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21"/>
      <c r="CL240" s="21"/>
      <c r="CM240" s="21"/>
      <c r="CN240" s="21"/>
      <c r="CO240" s="21"/>
      <c r="CP240" s="21"/>
      <c r="CQ240" s="21"/>
      <c r="CR240" s="21"/>
      <c r="CS240" s="21"/>
      <c r="CT240" s="21"/>
      <c r="CU240" s="21"/>
      <c r="CV240" s="21"/>
      <c r="CW240" s="21"/>
      <c r="CX240" s="21"/>
      <c r="CY240" s="21"/>
      <c r="CZ240" s="21"/>
      <c r="DA240" s="21"/>
      <c r="DB240" s="21"/>
      <c r="DC240" s="21"/>
      <c r="DD240" s="21"/>
      <c r="DE240" s="21"/>
      <c r="DF240" s="21"/>
      <c r="DG240" s="21"/>
      <c r="DH240" s="21"/>
      <c r="DI240" s="21"/>
      <c r="DJ240" s="21"/>
      <c r="DK240" s="21"/>
      <c r="DL240" s="21"/>
      <c r="DM240" s="21"/>
      <c r="DN240" s="21"/>
      <c r="DO240" s="21"/>
      <c r="DP240" s="21"/>
      <c r="DQ240" s="21"/>
      <c r="DR240" s="21"/>
      <c r="DS240" s="21"/>
      <c r="DT240" s="21"/>
      <c r="DU240" s="21"/>
      <c r="DV240" s="18"/>
      <c r="DW240" s="18"/>
      <c r="DX240" s="18"/>
      <c r="DY240" s="18"/>
      <c r="DZ240" s="18"/>
      <c r="EA240" s="18"/>
      <c r="EB240" s="18"/>
      <c r="EC240" s="18"/>
      <c r="ED240" s="18"/>
      <c r="EE240" s="18"/>
      <c r="EF240" s="18"/>
      <c r="EG240" s="18"/>
      <c r="EH240" s="18"/>
      <c r="EI240" s="18"/>
      <c r="EJ240" s="18"/>
      <c r="EK240" s="18"/>
      <c r="EL240" s="18"/>
      <c r="EM240" s="18"/>
      <c r="EN240" s="18"/>
      <c r="EO240" s="18"/>
      <c r="EP240" s="18"/>
      <c r="EQ240" s="18"/>
      <c r="ER240" s="18"/>
      <c r="ES240" s="18"/>
      <c r="ET240" s="18"/>
      <c r="EU240" s="18"/>
      <c r="EV240" s="18"/>
      <c r="EW240" s="18"/>
      <c r="EX240" s="18"/>
      <c r="EY240" s="18"/>
      <c r="EZ240" s="18"/>
      <c r="FA240" s="18"/>
      <c r="FB240" s="18"/>
      <c r="FC240" s="18"/>
      <c r="FD240" s="21"/>
      <c r="FE240" s="21"/>
      <c r="FF240" s="21"/>
      <c r="FG240" s="21"/>
      <c r="FH240" s="21"/>
      <c r="FI240" s="21"/>
      <c r="FJ240" s="21"/>
      <c r="FK240" s="21"/>
      <c r="FL240" s="21"/>
      <c r="FM240" s="21"/>
      <c r="FN240" s="21"/>
      <c r="FO240" s="21"/>
      <c r="FP240" s="21"/>
      <c r="FQ240" s="21"/>
      <c r="FR240" s="21"/>
      <c r="FS240" s="18"/>
      <c r="FT240" s="18"/>
      <c r="FU240" s="18"/>
      <c r="FV240" s="18"/>
      <c r="FW240" s="18"/>
      <c r="FX240" s="18"/>
      <c r="FY240" s="18"/>
      <c r="FZ240" s="18"/>
      <c r="GA240" s="18"/>
      <c r="GB240" s="18"/>
      <c r="GC240" s="18"/>
      <c r="GD240" s="18"/>
      <c r="GE240" s="18"/>
      <c r="GF240" s="18"/>
      <c r="GG240" s="18"/>
      <c r="GH240" s="18"/>
      <c r="GI240" s="18"/>
    </row>
    <row r="241" spans="1:191" ht="9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21"/>
      <c r="CL241" s="21"/>
      <c r="CM241" s="21"/>
      <c r="CN241" s="21"/>
      <c r="CO241" s="21"/>
      <c r="CP241" s="21"/>
      <c r="CQ241" s="21"/>
      <c r="CR241" s="21"/>
      <c r="CS241" s="21"/>
      <c r="CT241" s="21"/>
      <c r="CU241" s="21"/>
      <c r="CV241" s="21"/>
      <c r="CW241" s="21"/>
      <c r="CX241" s="21"/>
      <c r="CY241" s="21"/>
      <c r="CZ241" s="21"/>
      <c r="DA241" s="21"/>
      <c r="DB241" s="21"/>
      <c r="DC241" s="21"/>
      <c r="DD241" s="21"/>
      <c r="DE241" s="21"/>
      <c r="DF241" s="21"/>
      <c r="DG241" s="21"/>
      <c r="DH241" s="21"/>
      <c r="DI241" s="21"/>
      <c r="DJ241" s="21"/>
      <c r="DK241" s="21"/>
      <c r="DL241" s="21"/>
      <c r="DM241" s="21"/>
      <c r="DN241" s="21"/>
      <c r="DO241" s="21"/>
      <c r="DP241" s="21"/>
      <c r="DQ241" s="21"/>
      <c r="DR241" s="21"/>
      <c r="DS241" s="21"/>
      <c r="DT241" s="21"/>
      <c r="DU241" s="21"/>
      <c r="DV241" s="18"/>
      <c r="DW241" s="18"/>
      <c r="DX241" s="18"/>
      <c r="DY241" s="18"/>
      <c r="DZ241" s="18"/>
      <c r="EA241" s="18"/>
      <c r="EB241" s="18"/>
      <c r="EC241" s="18"/>
      <c r="ED241" s="18"/>
      <c r="EE241" s="18"/>
      <c r="EF241" s="18"/>
      <c r="EG241" s="18"/>
      <c r="EH241" s="18"/>
      <c r="EI241" s="18"/>
      <c r="EJ241" s="18"/>
      <c r="EK241" s="18"/>
      <c r="EL241" s="18"/>
      <c r="EM241" s="18"/>
      <c r="EN241" s="18"/>
      <c r="EO241" s="18"/>
      <c r="EP241" s="18"/>
      <c r="EQ241" s="18"/>
      <c r="ER241" s="18"/>
      <c r="ES241" s="18"/>
      <c r="ET241" s="18"/>
      <c r="EU241" s="18"/>
      <c r="EV241" s="18"/>
      <c r="EW241" s="18"/>
      <c r="EX241" s="18"/>
      <c r="EY241" s="18"/>
      <c r="EZ241" s="18"/>
      <c r="FA241" s="18"/>
      <c r="FB241" s="18"/>
      <c r="FC241" s="18"/>
      <c r="FD241" s="21"/>
      <c r="FE241" s="21"/>
      <c r="FF241" s="21"/>
      <c r="FG241" s="21"/>
      <c r="FH241" s="21"/>
      <c r="FI241" s="21"/>
      <c r="FJ241" s="21"/>
      <c r="FK241" s="21"/>
      <c r="FL241" s="21"/>
      <c r="FM241" s="21"/>
      <c r="FN241" s="21"/>
      <c r="FO241" s="21"/>
      <c r="FP241" s="21"/>
      <c r="FQ241" s="21"/>
      <c r="FR241" s="21"/>
      <c r="FS241" s="18"/>
      <c r="FT241" s="18"/>
      <c r="FU241" s="18"/>
      <c r="FV241" s="18"/>
      <c r="FW241" s="18"/>
      <c r="FX241" s="18"/>
      <c r="FY241" s="18"/>
      <c r="FZ241" s="18"/>
      <c r="GA241" s="18"/>
      <c r="GB241" s="18"/>
      <c r="GC241" s="18"/>
      <c r="GD241" s="18"/>
      <c r="GE241" s="18"/>
      <c r="GF241" s="18"/>
      <c r="GG241" s="18"/>
      <c r="GH241" s="18"/>
      <c r="GI241" s="18"/>
    </row>
    <row r="242" spans="1:191" ht="9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21"/>
      <c r="CL242" s="21"/>
      <c r="CM242" s="21"/>
      <c r="CN242" s="21"/>
      <c r="CO242" s="21"/>
      <c r="CP242" s="21"/>
      <c r="CQ242" s="21"/>
      <c r="CR242" s="21"/>
      <c r="CS242" s="21"/>
      <c r="CT242" s="21"/>
      <c r="CU242" s="21"/>
      <c r="CV242" s="21"/>
      <c r="CW242" s="21"/>
      <c r="CX242" s="21"/>
      <c r="CY242" s="21"/>
      <c r="CZ242" s="21"/>
      <c r="DA242" s="21"/>
      <c r="DB242" s="21"/>
      <c r="DC242" s="21"/>
      <c r="DD242" s="21"/>
      <c r="DE242" s="21"/>
      <c r="DF242" s="21"/>
      <c r="DG242" s="21"/>
      <c r="DH242" s="21"/>
      <c r="DI242" s="21"/>
      <c r="DJ242" s="21"/>
      <c r="DK242" s="21"/>
      <c r="DL242" s="21"/>
      <c r="DM242" s="21"/>
      <c r="DN242" s="21"/>
      <c r="DO242" s="21"/>
      <c r="DP242" s="21"/>
      <c r="DQ242" s="21"/>
      <c r="DR242" s="21"/>
      <c r="DS242" s="21"/>
      <c r="DT242" s="21"/>
      <c r="DU242" s="21"/>
      <c r="DV242" s="18"/>
      <c r="DW242" s="18"/>
      <c r="DX242" s="18"/>
      <c r="DY242" s="18"/>
      <c r="DZ242" s="18"/>
      <c r="EA242" s="18"/>
      <c r="EB242" s="18"/>
      <c r="EC242" s="18"/>
      <c r="ED242" s="18"/>
      <c r="EE242" s="18"/>
      <c r="EF242" s="18"/>
      <c r="EG242" s="18"/>
      <c r="EH242" s="18"/>
      <c r="EI242" s="18"/>
      <c r="EJ242" s="18"/>
      <c r="EK242" s="18"/>
      <c r="EL242" s="18"/>
      <c r="EM242" s="18"/>
      <c r="EN242" s="18"/>
      <c r="EO242" s="18"/>
      <c r="EP242" s="18"/>
      <c r="EQ242" s="18"/>
      <c r="ER242" s="18"/>
      <c r="ES242" s="18"/>
      <c r="ET242" s="18"/>
      <c r="EU242" s="18"/>
      <c r="EV242" s="18"/>
      <c r="EW242" s="18"/>
      <c r="EX242" s="18"/>
      <c r="EY242" s="18"/>
      <c r="EZ242" s="18"/>
      <c r="FA242" s="18"/>
      <c r="FB242" s="18"/>
      <c r="FC242" s="18"/>
      <c r="FD242" s="21"/>
      <c r="FE242" s="21"/>
      <c r="FF242" s="21"/>
      <c r="FG242" s="21"/>
      <c r="FH242" s="21"/>
      <c r="FI242" s="21"/>
      <c r="FJ242" s="21"/>
      <c r="FK242" s="21"/>
      <c r="FL242" s="21"/>
      <c r="FM242" s="21"/>
      <c r="FN242" s="21"/>
      <c r="FO242" s="21"/>
      <c r="FP242" s="21"/>
      <c r="FQ242" s="21"/>
      <c r="FR242" s="21"/>
      <c r="FS242" s="21"/>
      <c r="FT242" s="18"/>
      <c r="FU242" s="18"/>
      <c r="FV242" s="18"/>
      <c r="FW242" s="18"/>
      <c r="FX242" s="18"/>
      <c r="FY242" s="18"/>
      <c r="FZ242" s="18"/>
      <c r="GA242" s="18"/>
      <c r="GB242" s="18"/>
      <c r="GC242" s="18"/>
      <c r="GD242" s="18"/>
      <c r="GE242" s="18"/>
      <c r="GF242" s="18"/>
      <c r="GG242" s="18"/>
      <c r="GH242" s="18"/>
      <c r="GI242" s="18"/>
    </row>
    <row r="243" spans="1:191" ht="11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  <c r="AO243" s="35"/>
      <c r="AP243" s="35"/>
      <c r="AQ243" s="35"/>
      <c r="AR243" s="35"/>
      <c r="AS243" s="35"/>
      <c r="AT243" s="35"/>
      <c r="AU243" s="35"/>
      <c r="AV243" s="35"/>
      <c r="AW243" s="35"/>
      <c r="AX243" s="35"/>
      <c r="AY243" s="35"/>
      <c r="AZ243" s="35"/>
      <c r="BA243" s="35"/>
      <c r="BB243" s="35"/>
      <c r="BC243" s="35"/>
      <c r="BD243" s="35"/>
      <c r="BE243" s="35"/>
      <c r="BF243" s="35"/>
      <c r="BG243" s="35"/>
      <c r="BH243" s="35"/>
      <c r="BI243" s="35"/>
      <c r="BJ243" s="35"/>
      <c r="BK243" s="35"/>
      <c r="BL243" s="35"/>
      <c r="BM243" s="35"/>
      <c r="BN243" s="35"/>
      <c r="BO243" s="19"/>
      <c r="BP243" s="19"/>
      <c r="BQ243" s="19"/>
      <c r="BR243" s="19"/>
      <c r="BS243" s="19"/>
      <c r="BT243" s="19"/>
      <c r="BU243" s="36"/>
      <c r="BV243" s="36"/>
      <c r="BW243" s="36"/>
      <c r="BX243" s="36"/>
      <c r="BY243" s="36"/>
      <c r="BZ243" s="36"/>
      <c r="CA243" s="36"/>
      <c r="CB243" s="36"/>
      <c r="CC243" s="36"/>
      <c r="CD243" s="36"/>
      <c r="CE243" s="36"/>
      <c r="CF243" s="36"/>
      <c r="CG243" s="36"/>
      <c r="CH243" s="36"/>
      <c r="CI243" s="36"/>
      <c r="CJ243" s="36"/>
      <c r="CK243" s="18"/>
      <c r="CL243" s="18"/>
      <c r="CM243" s="18"/>
      <c r="CN243" s="18"/>
      <c r="CO243" s="18"/>
      <c r="CP243" s="18"/>
      <c r="CQ243" s="18"/>
      <c r="CR243" s="18"/>
      <c r="CS243" s="18"/>
      <c r="CT243" s="18"/>
      <c r="CU243" s="18"/>
      <c r="CV243" s="18"/>
      <c r="CW243" s="18"/>
      <c r="CX243" s="18"/>
      <c r="CY243" s="18"/>
      <c r="CZ243" s="18"/>
      <c r="DA243" s="18"/>
      <c r="DB243" s="18"/>
      <c r="DC243" s="18"/>
      <c r="DD243" s="18"/>
      <c r="DE243" s="25"/>
      <c r="DF243" s="25"/>
      <c r="DG243" s="25"/>
      <c r="DH243" s="25"/>
      <c r="DI243" s="25"/>
      <c r="DJ243" s="25"/>
      <c r="DK243" s="25"/>
      <c r="DL243" s="25"/>
      <c r="DM243" s="25"/>
      <c r="DN243" s="25"/>
      <c r="DO243" s="25"/>
      <c r="DP243" s="25"/>
      <c r="DQ243" s="25"/>
      <c r="DR243" s="25"/>
      <c r="DS243" s="25"/>
      <c r="DT243" s="25"/>
      <c r="DU243" s="25"/>
      <c r="DV243" s="18"/>
      <c r="DW243" s="18"/>
      <c r="DX243" s="18"/>
      <c r="DY243" s="18"/>
      <c r="DZ243" s="18"/>
      <c r="EA243" s="18"/>
      <c r="EB243" s="18"/>
      <c r="EC243" s="18"/>
      <c r="ED243" s="18"/>
      <c r="EE243" s="18"/>
      <c r="EF243" s="18"/>
      <c r="EG243" s="18"/>
      <c r="EH243" s="18"/>
      <c r="EI243" s="18"/>
      <c r="EJ243" s="18"/>
      <c r="EK243" s="18"/>
      <c r="EL243" s="18"/>
      <c r="EM243" s="18"/>
      <c r="EN243" s="18"/>
      <c r="EO243" s="18"/>
      <c r="EP243" s="18"/>
      <c r="EQ243" s="18"/>
      <c r="ER243" s="18"/>
      <c r="ES243" s="18"/>
      <c r="ET243" s="18"/>
      <c r="EU243" s="18"/>
      <c r="EV243" s="18"/>
      <c r="EW243" s="18"/>
      <c r="EX243" s="18"/>
      <c r="EY243" s="18"/>
      <c r="EZ243" s="18"/>
      <c r="FA243" s="18"/>
      <c r="FB243" s="18"/>
      <c r="FC243" s="18"/>
      <c r="FD243" s="21"/>
      <c r="FE243" s="21"/>
      <c r="FF243" s="21"/>
      <c r="FG243" s="21"/>
      <c r="FH243" s="21"/>
      <c r="FI243" s="21"/>
      <c r="FJ243" s="21"/>
      <c r="FK243" s="21"/>
      <c r="FL243" s="21"/>
      <c r="FM243" s="21"/>
      <c r="FN243" s="21"/>
      <c r="FO243" s="21"/>
      <c r="FP243" s="21"/>
      <c r="FQ243" s="21"/>
      <c r="FR243" s="21"/>
      <c r="FS243" s="18"/>
      <c r="FT243" s="18"/>
      <c r="FU243" s="18"/>
      <c r="FV243" s="18"/>
      <c r="FW243" s="18"/>
      <c r="FX243" s="18"/>
      <c r="FY243" s="18"/>
      <c r="FZ243" s="18"/>
      <c r="GA243" s="18"/>
      <c r="GB243" s="18"/>
      <c r="GC243" s="18"/>
      <c r="GD243" s="18"/>
      <c r="GE243" s="18"/>
      <c r="GF243" s="18"/>
      <c r="GG243" s="18"/>
      <c r="GH243" s="18"/>
      <c r="GI243" s="18"/>
    </row>
    <row r="244" spans="1:191" ht="9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21"/>
      <c r="CL244" s="21"/>
      <c r="CM244" s="21"/>
      <c r="CN244" s="21"/>
      <c r="CO244" s="21"/>
      <c r="CP244" s="21"/>
      <c r="CQ244" s="21"/>
      <c r="CR244" s="21"/>
      <c r="CS244" s="21"/>
      <c r="CT244" s="21"/>
      <c r="CU244" s="21"/>
      <c r="CV244" s="21"/>
      <c r="CW244" s="21"/>
      <c r="CX244" s="21"/>
      <c r="CY244" s="21"/>
      <c r="CZ244" s="21"/>
      <c r="DA244" s="21"/>
      <c r="DB244" s="21"/>
      <c r="DC244" s="21"/>
      <c r="DD244" s="21"/>
      <c r="DE244" s="21"/>
      <c r="DF244" s="21"/>
      <c r="DG244" s="21"/>
      <c r="DH244" s="21"/>
      <c r="DI244" s="21"/>
      <c r="DJ244" s="21"/>
      <c r="DK244" s="21"/>
      <c r="DL244" s="21"/>
      <c r="DM244" s="21"/>
      <c r="DN244" s="21"/>
      <c r="DO244" s="21"/>
      <c r="DP244" s="21"/>
      <c r="DQ244" s="21"/>
      <c r="DR244" s="21"/>
      <c r="DS244" s="21"/>
      <c r="DT244" s="21"/>
      <c r="DU244" s="21"/>
      <c r="DV244" s="18"/>
      <c r="DW244" s="18"/>
      <c r="DX244" s="18"/>
      <c r="DY244" s="18"/>
      <c r="DZ244" s="18"/>
      <c r="EA244" s="18"/>
      <c r="EB244" s="18"/>
      <c r="EC244" s="18"/>
      <c r="ED244" s="18"/>
      <c r="EE244" s="18"/>
      <c r="EF244" s="18"/>
      <c r="EG244" s="18"/>
      <c r="EH244" s="18"/>
      <c r="EI244" s="18"/>
      <c r="EJ244" s="18"/>
      <c r="EK244" s="18"/>
      <c r="EL244" s="18"/>
      <c r="EM244" s="18"/>
      <c r="EN244" s="18"/>
      <c r="EO244" s="18"/>
      <c r="EP244" s="18"/>
      <c r="EQ244" s="18"/>
      <c r="ER244" s="18"/>
      <c r="ES244" s="18"/>
      <c r="ET244" s="18"/>
      <c r="EU244" s="18"/>
      <c r="EV244" s="18"/>
      <c r="EW244" s="18"/>
      <c r="EX244" s="18"/>
      <c r="EY244" s="18"/>
      <c r="EZ244" s="18"/>
      <c r="FA244" s="18"/>
      <c r="FB244" s="18"/>
      <c r="FC244" s="18"/>
      <c r="FD244" s="21"/>
      <c r="FE244" s="21"/>
      <c r="FF244" s="21"/>
      <c r="FG244" s="21"/>
      <c r="FH244" s="21"/>
      <c r="FI244" s="21"/>
      <c r="FJ244" s="21"/>
      <c r="FK244" s="21"/>
      <c r="FL244" s="21"/>
      <c r="FM244" s="21"/>
      <c r="FN244" s="21"/>
      <c r="FO244" s="21"/>
      <c r="FP244" s="21"/>
      <c r="FQ244" s="21"/>
      <c r="FR244" s="21"/>
      <c r="FS244" s="18"/>
      <c r="FT244" s="18"/>
      <c r="FU244" s="18"/>
      <c r="FV244" s="18"/>
      <c r="FW244" s="18"/>
      <c r="FX244" s="18"/>
      <c r="FY244" s="18"/>
      <c r="FZ244" s="18"/>
      <c r="GA244" s="18"/>
      <c r="GB244" s="18"/>
      <c r="GC244" s="18"/>
      <c r="GD244" s="18"/>
      <c r="GE244" s="18"/>
      <c r="GF244" s="18"/>
      <c r="GG244" s="18"/>
      <c r="GH244" s="18"/>
      <c r="GI244" s="18"/>
    </row>
    <row r="245" spans="1:191" ht="11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21"/>
      <c r="CL245" s="21"/>
      <c r="CM245" s="21"/>
      <c r="CN245" s="21"/>
      <c r="CO245" s="21"/>
      <c r="CP245" s="21"/>
      <c r="CQ245" s="21"/>
      <c r="CR245" s="21"/>
      <c r="CS245" s="21"/>
      <c r="CT245" s="21"/>
      <c r="CU245" s="21"/>
      <c r="CV245" s="21"/>
      <c r="CW245" s="21"/>
      <c r="CX245" s="21"/>
      <c r="CY245" s="21"/>
      <c r="CZ245" s="21"/>
      <c r="DA245" s="21"/>
      <c r="DB245" s="21"/>
      <c r="DC245" s="21"/>
      <c r="DD245" s="21"/>
      <c r="DE245" s="21"/>
      <c r="DF245" s="21"/>
      <c r="DG245" s="21"/>
      <c r="DH245" s="21"/>
      <c r="DI245" s="21"/>
      <c r="DJ245" s="21"/>
      <c r="DK245" s="21"/>
      <c r="DL245" s="21"/>
      <c r="DM245" s="21"/>
      <c r="DN245" s="21"/>
      <c r="DO245" s="21"/>
      <c r="DP245" s="21"/>
      <c r="DQ245" s="21"/>
      <c r="DR245" s="21"/>
      <c r="DS245" s="21"/>
      <c r="DT245" s="21"/>
      <c r="DU245" s="21"/>
      <c r="DV245" s="18"/>
      <c r="DW245" s="18"/>
      <c r="DX245" s="18"/>
      <c r="DY245" s="18"/>
      <c r="DZ245" s="18"/>
      <c r="EA245" s="18"/>
      <c r="EB245" s="18"/>
      <c r="EC245" s="18"/>
      <c r="ED245" s="18"/>
      <c r="EE245" s="18"/>
      <c r="EF245" s="18"/>
      <c r="EG245" s="18"/>
      <c r="EH245" s="18"/>
      <c r="EI245" s="18"/>
      <c r="EJ245" s="18"/>
      <c r="EK245" s="18"/>
      <c r="EL245" s="18"/>
      <c r="EM245" s="18"/>
      <c r="EN245" s="18"/>
      <c r="EO245" s="18"/>
      <c r="EP245" s="18"/>
      <c r="EQ245" s="18"/>
      <c r="ER245" s="18"/>
      <c r="ES245" s="18"/>
      <c r="ET245" s="18"/>
      <c r="EU245" s="18"/>
      <c r="EV245" s="18"/>
      <c r="EW245" s="18"/>
      <c r="EX245" s="18"/>
      <c r="EY245" s="18"/>
      <c r="EZ245" s="18"/>
      <c r="FA245" s="18"/>
      <c r="FB245" s="18"/>
      <c r="FC245" s="18"/>
      <c r="FD245" s="21"/>
      <c r="FE245" s="21"/>
      <c r="FF245" s="21"/>
      <c r="FG245" s="21"/>
      <c r="FH245" s="21"/>
      <c r="FI245" s="21"/>
      <c r="FJ245" s="21"/>
      <c r="FK245" s="21"/>
      <c r="FL245" s="21"/>
      <c r="FM245" s="21"/>
      <c r="FN245" s="21"/>
      <c r="FO245" s="21"/>
      <c r="FP245" s="21"/>
      <c r="FQ245" s="21"/>
      <c r="FR245" s="21"/>
      <c r="FS245" s="18"/>
      <c r="FT245" s="18"/>
      <c r="FU245" s="18"/>
      <c r="FV245" s="18"/>
      <c r="FW245" s="18"/>
      <c r="FX245" s="18"/>
      <c r="FY245" s="18"/>
      <c r="FZ245" s="18"/>
      <c r="GA245" s="18"/>
      <c r="GB245" s="18"/>
      <c r="GC245" s="18"/>
      <c r="GD245" s="18"/>
      <c r="GE245" s="18"/>
      <c r="GF245" s="18"/>
      <c r="GG245" s="18"/>
      <c r="GH245" s="18"/>
      <c r="GI245" s="18"/>
    </row>
    <row r="246" spans="1:191" ht="11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  <c r="AN246" s="35"/>
      <c r="AO246" s="35"/>
      <c r="AP246" s="35"/>
      <c r="AQ246" s="35"/>
      <c r="AR246" s="35"/>
      <c r="AS246" s="35"/>
      <c r="AT246" s="35"/>
      <c r="AU246" s="35"/>
      <c r="AV246" s="35"/>
      <c r="AW246" s="35"/>
      <c r="AX246" s="35"/>
      <c r="AY246" s="35"/>
      <c r="AZ246" s="35"/>
      <c r="BA246" s="35"/>
      <c r="BB246" s="35"/>
      <c r="BC246" s="35"/>
      <c r="BD246" s="35"/>
      <c r="BE246" s="35"/>
      <c r="BF246" s="35"/>
      <c r="BG246" s="35"/>
      <c r="BH246" s="35"/>
      <c r="BI246" s="35"/>
      <c r="BJ246" s="35"/>
      <c r="BK246" s="35"/>
      <c r="BL246" s="35"/>
      <c r="BM246" s="35"/>
      <c r="BN246" s="35"/>
      <c r="BO246" s="19"/>
      <c r="BP246" s="19"/>
      <c r="BQ246" s="19"/>
      <c r="BR246" s="19"/>
      <c r="BS246" s="19"/>
      <c r="BT246" s="19"/>
      <c r="BU246" s="36"/>
      <c r="BV246" s="36"/>
      <c r="BW246" s="36"/>
      <c r="BX246" s="36"/>
      <c r="BY246" s="36"/>
      <c r="BZ246" s="36"/>
      <c r="CA246" s="36"/>
      <c r="CB246" s="36"/>
      <c r="CC246" s="36"/>
      <c r="CD246" s="36"/>
      <c r="CE246" s="36"/>
      <c r="CF246" s="36"/>
      <c r="CG246" s="36"/>
      <c r="CH246" s="36"/>
      <c r="CI246" s="36"/>
      <c r="CJ246" s="36"/>
      <c r="CK246" s="18"/>
      <c r="CL246" s="18"/>
      <c r="CM246" s="18"/>
      <c r="CN246" s="18"/>
      <c r="CO246" s="18"/>
      <c r="CP246" s="18"/>
      <c r="CQ246" s="18"/>
      <c r="CR246" s="18"/>
      <c r="CS246" s="18"/>
      <c r="CT246" s="18"/>
      <c r="CU246" s="18"/>
      <c r="CV246" s="18"/>
      <c r="CW246" s="18"/>
      <c r="CX246" s="18"/>
      <c r="CY246" s="18"/>
      <c r="CZ246" s="18"/>
      <c r="DA246" s="18"/>
      <c r="DB246" s="18"/>
      <c r="DC246" s="18"/>
      <c r="DD246" s="18"/>
      <c r="DE246" s="25"/>
      <c r="DF246" s="25"/>
      <c r="DG246" s="25"/>
      <c r="DH246" s="25"/>
      <c r="DI246" s="25"/>
      <c r="DJ246" s="25"/>
      <c r="DK246" s="25"/>
      <c r="DL246" s="25"/>
      <c r="DM246" s="25"/>
      <c r="DN246" s="25"/>
      <c r="DO246" s="25"/>
      <c r="DP246" s="25"/>
      <c r="DQ246" s="25"/>
      <c r="DR246" s="25"/>
      <c r="DS246" s="25"/>
      <c r="DT246" s="25"/>
      <c r="DU246" s="25"/>
      <c r="DV246" s="18"/>
      <c r="DW246" s="18"/>
      <c r="DX246" s="18"/>
      <c r="DY246" s="18"/>
      <c r="DZ246" s="18"/>
      <c r="EA246" s="18"/>
      <c r="EB246" s="18"/>
      <c r="EC246" s="18"/>
      <c r="ED246" s="18"/>
      <c r="EE246" s="18"/>
      <c r="EF246" s="18"/>
      <c r="EG246" s="18"/>
      <c r="EH246" s="18"/>
      <c r="EI246" s="18"/>
      <c r="EJ246" s="18"/>
      <c r="EK246" s="18"/>
      <c r="EL246" s="18"/>
      <c r="EM246" s="18"/>
      <c r="EN246" s="18"/>
      <c r="EO246" s="18"/>
      <c r="EP246" s="18"/>
      <c r="EQ246" s="18"/>
      <c r="ER246" s="18"/>
      <c r="ES246" s="18"/>
      <c r="ET246" s="18"/>
      <c r="EU246" s="18"/>
      <c r="EV246" s="18"/>
      <c r="EW246" s="18"/>
      <c r="EX246" s="18"/>
      <c r="EY246" s="18"/>
      <c r="EZ246" s="18"/>
      <c r="FA246" s="18"/>
      <c r="FB246" s="18"/>
      <c r="FC246" s="18"/>
      <c r="FD246" s="21"/>
      <c r="FE246" s="21"/>
      <c r="FF246" s="21"/>
      <c r="FG246" s="21"/>
      <c r="FH246" s="21"/>
      <c r="FI246" s="21"/>
      <c r="FJ246" s="21"/>
      <c r="FK246" s="21"/>
      <c r="FL246" s="21"/>
      <c r="FM246" s="21"/>
      <c r="FN246" s="21"/>
      <c r="FO246" s="21"/>
      <c r="FP246" s="21"/>
      <c r="FQ246" s="21"/>
      <c r="FR246" s="21"/>
      <c r="FS246" s="18"/>
      <c r="FT246" s="18"/>
      <c r="FU246" s="18"/>
      <c r="FV246" s="18"/>
      <c r="FW246" s="18"/>
      <c r="FX246" s="18"/>
      <c r="FY246" s="18"/>
      <c r="FZ246" s="18"/>
      <c r="GA246" s="18"/>
      <c r="GB246" s="18"/>
      <c r="GC246" s="18"/>
      <c r="GD246" s="18"/>
      <c r="GE246" s="18"/>
      <c r="GF246" s="18"/>
      <c r="GG246" s="18"/>
      <c r="GH246" s="18"/>
      <c r="GI246" s="18"/>
    </row>
    <row r="247" spans="1:191" ht="9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9"/>
      <c r="BP247" s="19"/>
      <c r="BQ247" s="19"/>
      <c r="BR247" s="19"/>
      <c r="BS247" s="19"/>
      <c r="BT247" s="19"/>
      <c r="BU247" s="36"/>
      <c r="BV247" s="36"/>
      <c r="BW247" s="36"/>
      <c r="BX247" s="36"/>
      <c r="BY247" s="36"/>
      <c r="BZ247" s="36"/>
      <c r="CA247" s="36"/>
      <c r="CB247" s="36"/>
      <c r="CC247" s="36"/>
      <c r="CD247" s="36"/>
      <c r="CE247" s="36"/>
      <c r="CF247" s="36"/>
      <c r="CG247" s="36"/>
      <c r="CH247" s="36"/>
      <c r="CI247" s="36"/>
      <c r="CJ247" s="36"/>
      <c r="CK247" s="18"/>
      <c r="CL247" s="18"/>
      <c r="CM247" s="18"/>
      <c r="CN247" s="18"/>
      <c r="CO247" s="18"/>
      <c r="CP247" s="18"/>
      <c r="CQ247" s="18"/>
      <c r="CR247" s="18"/>
      <c r="CS247" s="18"/>
      <c r="CT247" s="18"/>
      <c r="CU247" s="18"/>
      <c r="CV247" s="18"/>
      <c r="CW247" s="18"/>
      <c r="CX247" s="18"/>
      <c r="CY247" s="18"/>
      <c r="CZ247" s="18"/>
      <c r="DA247" s="18"/>
      <c r="DB247" s="18"/>
      <c r="DC247" s="18"/>
      <c r="DD247" s="18"/>
      <c r="DE247" s="25"/>
      <c r="DF247" s="25"/>
      <c r="DG247" s="25"/>
      <c r="DH247" s="25"/>
      <c r="DI247" s="25"/>
      <c r="DJ247" s="25"/>
      <c r="DK247" s="25"/>
      <c r="DL247" s="25"/>
      <c r="DM247" s="25"/>
      <c r="DN247" s="25"/>
      <c r="DO247" s="25"/>
      <c r="DP247" s="25"/>
      <c r="DQ247" s="25"/>
      <c r="DR247" s="25"/>
      <c r="DS247" s="25"/>
      <c r="DT247" s="25"/>
      <c r="DU247" s="25"/>
      <c r="DV247" s="18"/>
      <c r="DW247" s="18"/>
      <c r="DX247" s="18"/>
      <c r="DY247" s="18"/>
      <c r="DZ247" s="18"/>
      <c r="EA247" s="18"/>
      <c r="EB247" s="18"/>
      <c r="EC247" s="18"/>
      <c r="ED247" s="18"/>
      <c r="EE247" s="18"/>
      <c r="EF247" s="18"/>
      <c r="EG247" s="18"/>
      <c r="EH247" s="18"/>
      <c r="EI247" s="18"/>
      <c r="EJ247" s="18"/>
      <c r="EK247" s="18"/>
      <c r="EL247" s="18"/>
      <c r="EM247" s="18"/>
      <c r="EN247" s="18"/>
      <c r="EO247" s="18"/>
      <c r="EP247" s="18"/>
      <c r="EQ247" s="18"/>
      <c r="ER247" s="18"/>
      <c r="ES247" s="18"/>
      <c r="ET247" s="18"/>
      <c r="EU247" s="18"/>
      <c r="EV247" s="18"/>
      <c r="EW247" s="18"/>
      <c r="EX247" s="18"/>
      <c r="EY247" s="18"/>
      <c r="EZ247" s="18"/>
      <c r="FA247" s="18"/>
      <c r="FB247" s="18"/>
      <c r="FC247" s="18"/>
      <c r="FD247" s="21"/>
      <c r="FE247" s="21"/>
      <c r="FF247" s="21"/>
      <c r="FG247" s="21"/>
      <c r="FH247" s="21"/>
      <c r="FI247" s="21"/>
      <c r="FJ247" s="21"/>
      <c r="FK247" s="21"/>
      <c r="FL247" s="21"/>
      <c r="FM247" s="21"/>
      <c r="FN247" s="21"/>
      <c r="FO247" s="21"/>
      <c r="FP247" s="21"/>
      <c r="FQ247" s="21"/>
      <c r="FR247" s="21"/>
      <c r="FS247" s="18"/>
      <c r="FT247" s="18"/>
      <c r="FU247" s="18"/>
      <c r="FV247" s="18"/>
      <c r="FW247" s="18"/>
      <c r="FX247" s="18"/>
      <c r="FY247" s="18"/>
      <c r="FZ247" s="18"/>
      <c r="GA247" s="18"/>
      <c r="GB247" s="18"/>
      <c r="GC247" s="18"/>
      <c r="GD247" s="18"/>
      <c r="GE247" s="18"/>
      <c r="GF247" s="18"/>
      <c r="GG247" s="18"/>
      <c r="GH247" s="18"/>
      <c r="GI247" s="18"/>
    </row>
    <row r="248" spans="1:191" ht="11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  <c r="AO248" s="35"/>
      <c r="AP248" s="35"/>
      <c r="AQ248" s="35"/>
      <c r="AR248" s="35"/>
      <c r="AS248" s="35"/>
      <c r="AT248" s="35"/>
      <c r="AU248" s="35"/>
      <c r="AV248" s="35"/>
      <c r="AW248" s="35"/>
      <c r="AX248" s="35"/>
      <c r="AY248" s="35"/>
      <c r="AZ248" s="35"/>
      <c r="BA248" s="35"/>
      <c r="BB248" s="35"/>
      <c r="BC248" s="35"/>
      <c r="BD248" s="35"/>
      <c r="BE248" s="35"/>
      <c r="BF248" s="35"/>
      <c r="BG248" s="35"/>
      <c r="BH248" s="35"/>
      <c r="BI248" s="35"/>
      <c r="BJ248" s="35"/>
      <c r="BK248" s="35"/>
      <c r="BL248" s="35"/>
      <c r="BM248" s="35"/>
      <c r="BN248" s="35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21"/>
      <c r="CL248" s="21"/>
      <c r="CM248" s="21"/>
      <c r="CN248" s="21"/>
      <c r="CO248" s="21"/>
      <c r="CP248" s="21"/>
      <c r="CQ248" s="21"/>
      <c r="CR248" s="21"/>
      <c r="CS248" s="21"/>
      <c r="CT248" s="21"/>
      <c r="CU248" s="21"/>
      <c r="CV248" s="21"/>
      <c r="CW248" s="21"/>
      <c r="CX248" s="21"/>
      <c r="CY248" s="21"/>
      <c r="CZ248" s="21"/>
      <c r="DA248" s="21"/>
      <c r="DB248" s="21"/>
      <c r="DC248" s="21"/>
      <c r="DD248" s="21"/>
      <c r="DE248" s="21"/>
      <c r="DF248" s="21"/>
      <c r="DG248" s="21"/>
      <c r="DH248" s="21"/>
      <c r="DI248" s="21"/>
      <c r="DJ248" s="21"/>
      <c r="DK248" s="21"/>
      <c r="DL248" s="21"/>
      <c r="DM248" s="21"/>
      <c r="DN248" s="21"/>
      <c r="DO248" s="21"/>
      <c r="DP248" s="21"/>
      <c r="DQ248" s="21"/>
      <c r="DR248" s="21"/>
      <c r="DS248" s="21"/>
      <c r="DT248" s="21"/>
      <c r="DU248" s="21"/>
      <c r="DV248" s="18"/>
      <c r="DW248" s="18"/>
      <c r="DX248" s="18"/>
      <c r="DY248" s="18"/>
      <c r="DZ248" s="18"/>
      <c r="EA248" s="18"/>
      <c r="EB248" s="18"/>
      <c r="EC248" s="18"/>
      <c r="ED248" s="18"/>
      <c r="EE248" s="18"/>
      <c r="EF248" s="18"/>
      <c r="EG248" s="18"/>
      <c r="EH248" s="18"/>
      <c r="EI248" s="18"/>
      <c r="EJ248" s="18"/>
      <c r="EK248" s="18"/>
      <c r="EL248" s="18"/>
      <c r="EM248" s="18"/>
      <c r="EN248" s="18"/>
      <c r="EO248" s="18"/>
      <c r="EP248" s="18"/>
      <c r="EQ248" s="18"/>
      <c r="ER248" s="18"/>
      <c r="ES248" s="18"/>
      <c r="ET248" s="18"/>
      <c r="EU248" s="18"/>
      <c r="EV248" s="18"/>
      <c r="EW248" s="18"/>
      <c r="EX248" s="18"/>
      <c r="EY248" s="18"/>
      <c r="EZ248" s="18"/>
      <c r="FA248" s="18"/>
      <c r="FB248" s="18"/>
      <c r="FC248" s="18"/>
      <c r="FD248" s="21"/>
      <c r="FE248" s="21"/>
      <c r="FF248" s="21"/>
      <c r="FG248" s="21"/>
      <c r="FH248" s="21"/>
      <c r="FI248" s="21"/>
      <c r="FJ248" s="21"/>
      <c r="FK248" s="21"/>
      <c r="FL248" s="21"/>
      <c r="FM248" s="21"/>
      <c r="FN248" s="21"/>
      <c r="FO248" s="21"/>
      <c r="FP248" s="21"/>
      <c r="FQ248" s="21"/>
      <c r="FR248" s="21"/>
      <c r="FS248" s="21"/>
      <c r="FT248" s="21"/>
      <c r="FU248" s="21"/>
      <c r="FV248" s="21"/>
      <c r="FW248" s="21"/>
      <c r="FX248" s="21"/>
      <c r="FY248" s="21"/>
      <c r="FZ248" s="21"/>
      <c r="GA248" s="21"/>
      <c r="GB248" s="21"/>
      <c r="GC248" s="21"/>
      <c r="GD248" s="21"/>
      <c r="GE248" s="21"/>
      <c r="GF248" s="21"/>
      <c r="GG248" s="21"/>
      <c r="GH248" s="21"/>
      <c r="GI248" s="21"/>
    </row>
    <row r="249" spans="1:191" ht="9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9"/>
      <c r="BP249" s="19"/>
      <c r="BQ249" s="19"/>
      <c r="BR249" s="19"/>
      <c r="BS249" s="19"/>
      <c r="BT249" s="19"/>
      <c r="BU249" s="36"/>
      <c r="BV249" s="36"/>
      <c r="BW249" s="36"/>
      <c r="BX249" s="36"/>
      <c r="BY249" s="36"/>
      <c r="BZ249" s="36"/>
      <c r="CA249" s="36"/>
      <c r="CB249" s="36"/>
      <c r="CC249" s="36"/>
      <c r="CD249" s="36"/>
      <c r="CE249" s="36"/>
      <c r="CF249" s="36"/>
      <c r="CG249" s="36"/>
      <c r="CH249" s="36"/>
      <c r="CI249" s="36"/>
      <c r="CJ249" s="36"/>
      <c r="CK249" s="18"/>
      <c r="CL249" s="18"/>
      <c r="CM249" s="18"/>
      <c r="CN249" s="18"/>
      <c r="CO249" s="18"/>
      <c r="CP249" s="18"/>
      <c r="CQ249" s="18"/>
      <c r="CR249" s="18"/>
      <c r="CS249" s="18"/>
      <c r="CT249" s="18"/>
      <c r="CU249" s="18"/>
      <c r="CV249" s="18"/>
      <c r="CW249" s="18"/>
      <c r="CX249" s="18"/>
      <c r="CY249" s="18"/>
      <c r="CZ249" s="18"/>
      <c r="DA249" s="18"/>
      <c r="DB249" s="18"/>
      <c r="DC249" s="18"/>
      <c r="DD249" s="18"/>
      <c r="DE249" s="25"/>
      <c r="DF249" s="25"/>
      <c r="DG249" s="25"/>
      <c r="DH249" s="25"/>
      <c r="DI249" s="25"/>
      <c r="DJ249" s="25"/>
      <c r="DK249" s="25"/>
      <c r="DL249" s="25"/>
      <c r="DM249" s="25"/>
      <c r="DN249" s="25"/>
      <c r="DO249" s="25"/>
      <c r="DP249" s="25"/>
      <c r="DQ249" s="25"/>
      <c r="DR249" s="25"/>
      <c r="DS249" s="25"/>
      <c r="DT249" s="25"/>
      <c r="DU249" s="25"/>
      <c r="DV249" s="18"/>
      <c r="DW249" s="18"/>
      <c r="DX249" s="18"/>
      <c r="DY249" s="18"/>
      <c r="DZ249" s="18"/>
      <c r="EA249" s="18"/>
      <c r="EB249" s="18"/>
      <c r="EC249" s="18"/>
      <c r="ED249" s="18"/>
      <c r="EE249" s="18"/>
      <c r="EF249" s="18"/>
      <c r="EG249" s="18"/>
      <c r="EH249" s="18"/>
      <c r="EI249" s="18"/>
      <c r="EJ249" s="18"/>
      <c r="EK249" s="18"/>
      <c r="EL249" s="18"/>
      <c r="EM249" s="18"/>
      <c r="EN249" s="18"/>
      <c r="EO249" s="18"/>
      <c r="EP249" s="18"/>
      <c r="EQ249" s="18"/>
      <c r="ER249" s="18"/>
      <c r="ES249" s="18"/>
      <c r="ET249" s="18"/>
      <c r="EU249" s="18"/>
      <c r="EV249" s="18"/>
      <c r="EW249" s="18"/>
      <c r="EX249" s="18"/>
      <c r="EY249" s="18"/>
      <c r="EZ249" s="18"/>
      <c r="FA249" s="18"/>
      <c r="FB249" s="18"/>
      <c r="FC249" s="18"/>
      <c r="FD249" s="21"/>
      <c r="FE249" s="21"/>
      <c r="FF249" s="21"/>
      <c r="FG249" s="21"/>
      <c r="FH249" s="21"/>
      <c r="FI249" s="21"/>
      <c r="FJ249" s="21"/>
      <c r="FK249" s="21"/>
      <c r="FL249" s="21"/>
      <c r="FM249" s="21"/>
      <c r="FN249" s="21"/>
      <c r="FO249" s="21"/>
      <c r="FP249" s="21"/>
      <c r="FQ249" s="21"/>
      <c r="FR249" s="21"/>
      <c r="FS249" s="18"/>
      <c r="FT249" s="18"/>
      <c r="FU249" s="18"/>
      <c r="FV249" s="18"/>
      <c r="FW249" s="18"/>
      <c r="FX249" s="18"/>
      <c r="FY249" s="18"/>
      <c r="FZ249" s="18"/>
      <c r="GA249" s="18"/>
      <c r="GB249" s="18"/>
      <c r="GC249" s="18"/>
      <c r="GD249" s="18"/>
      <c r="GE249" s="18"/>
      <c r="GF249" s="18"/>
      <c r="GG249" s="18"/>
      <c r="GH249" s="18"/>
      <c r="GI249" s="18"/>
    </row>
    <row r="250" spans="1:191" ht="9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9"/>
      <c r="BP250" s="19"/>
      <c r="BQ250" s="19"/>
      <c r="BR250" s="19"/>
      <c r="BS250" s="19"/>
      <c r="BT250" s="19"/>
      <c r="BU250" s="36"/>
      <c r="BV250" s="36"/>
      <c r="BW250" s="36"/>
      <c r="BX250" s="36"/>
      <c r="BY250" s="36"/>
      <c r="BZ250" s="36"/>
      <c r="CA250" s="36"/>
      <c r="CB250" s="36"/>
      <c r="CC250" s="36"/>
      <c r="CD250" s="36"/>
      <c r="CE250" s="36"/>
      <c r="CF250" s="36"/>
      <c r="CG250" s="36"/>
      <c r="CH250" s="36"/>
      <c r="CI250" s="36"/>
      <c r="CJ250" s="36"/>
      <c r="CK250" s="18"/>
      <c r="CL250" s="18"/>
      <c r="CM250" s="18"/>
      <c r="CN250" s="18"/>
      <c r="CO250" s="18"/>
      <c r="CP250" s="18"/>
      <c r="CQ250" s="18"/>
      <c r="CR250" s="18"/>
      <c r="CS250" s="18"/>
      <c r="CT250" s="18"/>
      <c r="CU250" s="18"/>
      <c r="CV250" s="18"/>
      <c r="CW250" s="18"/>
      <c r="CX250" s="18"/>
      <c r="CY250" s="18"/>
      <c r="CZ250" s="18"/>
      <c r="DA250" s="18"/>
      <c r="DB250" s="18"/>
      <c r="DC250" s="18"/>
      <c r="DD250" s="18"/>
      <c r="DE250" s="25"/>
      <c r="DF250" s="25"/>
      <c r="DG250" s="25"/>
      <c r="DH250" s="25"/>
      <c r="DI250" s="25"/>
      <c r="DJ250" s="25"/>
      <c r="DK250" s="25"/>
      <c r="DL250" s="25"/>
      <c r="DM250" s="25"/>
      <c r="DN250" s="25"/>
      <c r="DO250" s="25"/>
      <c r="DP250" s="25"/>
      <c r="DQ250" s="25"/>
      <c r="DR250" s="25"/>
      <c r="DS250" s="25"/>
      <c r="DT250" s="25"/>
      <c r="DU250" s="25"/>
      <c r="DV250" s="18"/>
      <c r="DW250" s="18"/>
      <c r="DX250" s="18"/>
      <c r="DY250" s="18"/>
      <c r="DZ250" s="18"/>
      <c r="EA250" s="18"/>
      <c r="EB250" s="18"/>
      <c r="EC250" s="18"/>
      <c r="ED250" s="18"/>
      <c r="EE250" s="18"/>
      <c r="EF250" s="18"/>
      <c r="EG250" s="18"/>
      <c r="EH250" s="18"/>
      <c r="EI250" s="18"/>
      <c r="EJ250" s="18"/>
      <c r="EK250" s="18"/>
      <c r="EL250" s="18"/>
      <c r="EM250" s="18"/>
      <c r="EN250" s="18"/>
      <c r="EO250" s="18"/>
      <c r="EP250" s="18"/>
      <c r="EQ250" s="18"/>
      <c r="ER250" s="18"/>
      <c r="ES250" s="18"/>
      <c r="ET250" s="18"/>
      <c r="EU250" s="18"/>
      <c r="EV250" s="18"/>
      <c r="EW250" s="18"/>
      <c r="EX250" s="18"/>
      <c r="EY250" s="18"/>
      <c r="EZ250" s="18"/>
      <c r="FA250" s="18"/>
      <c r="FB250" s="18"/>
      <c r="FC250" s="18"/>
      <c r="FD250" s="21"/>
      <c r="FE250" s="21"/>
      <c r="FF250" s="21"/>
      <c r="FG250" s="21"/>
      <c r="FH250" s="21"/>
      <c r="FI250" s="21"/>
      <c r="FJ250" s="21"/>
      <c r="FK250" s="21"/>
      <c r="FL250" s="21"/>
      <c r="FM250" s="21"/>
      <c r="FN250" s="21"/>
      <c r="FO250" s="21"/>
      <c r="FP250" s="21"/>
      <c r="FQ250" s="21"/>
      <c r="FR250" s="21"/>
      <c r="FS250" s="18"/>
      <c r="FT250" s="18"/>
      <c r="FU250" s="18"/>
      <c r="FV250" s="18"/>
      <c r="FW250" s="18"/>
      <c r="FX250" s="18"/>
      <c r="FY250" s="18"/>
      <c r="FZ250" s="18"/>
      <c r="GA250" s="18"/>
      <c r="GB250" s="18"/>
      <c r="GC250" s="18"/>
      <c r="GD250" s="18"/>
      <c r="GE250" s="18"/>
      <c r="GF250" s="18"/>
      <c r="GG250" s="18"/>
      <c r="GH250" s="18"/>
      <c r="GI250" s="18"/>
    </row>
    <row r="251" spans="1:191" ht="11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35"/>
      <c r="AN251" s="35"/>
      <c r="AO251" s="35"/>
      <c r="AP251" s="35"/>
      <c r="AQ251" s="35"/>
      <c r="AR251" s="35"/>
      <c r="AS251" s="35"/>
      <c r="AT251" s="35"/>
      <c r="AU251" s="35"/>
      <c r="AV251" s="35"/>
      <c r="AW251" s="35"/>
      <c r="AX251" s="35"/>
      <c r="AY251" s="35"/>
      <c r="AZ251" s="35"/>
      <c r="BA251" s="35"/>
      <c r="BB251" s="35"/>
      <c r="BC251" s="35"/>
      <c r="BD251" s="35"/>
      <c r="BE251" s="35"/>
      <c r="BF251" s="35"/>
      <c r="BG251" s="35"/>
      <c r="BH251" s="35"/>
      <c r="BI251" s="35"/>
      <c r="BJ251" s="35"/>
      <c r="BK251" s="35"/>
      <c r="BL251" s="35"/>
      <c r="BM251" s="35"/>
      <c r="BN251" s="35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21"/>
      <c r="CL251" s="21"/>
      <c r="CM251" s="21"/>
      <c r="CN251" s="21"/>
      <c r="CO251" s="21"/>
      <c r="CP251" s="21"/>
      <c r="CQ251" s="21"/>
      <c r="CR251" s="21"/>
      <c r="CS251" s="21"/>
      <c r="CT251" s="21"/>
      <c r="CU251" s="21"/>
      <c r="CV251" s="21"/>
      <c r="CW251" s="21"/>
      <c r="CX251" s="21"/>
      <c r="CY251" s="21"/>
      <c r="CZ251" s="21"/>
      <c r="DA251" s="21"/>
      <c r="DB251" s="21"/>
      <c r="DC251" s="21"/>
      <c r="DD251" s="21"/>
      <c r="DE251" s="21"/>
      <c r="DF251" s="21"/>
      <c r="DG251" s="21"/>
      <c r="DH251" s="21"/>
      <c r="DI251" s="21"/>
      <c r="DJ251" s="21"/>
      <c r="DK251" s="21"/>
      <c r="DL251" s="21"/>
      <c r="DM251" s="21"/>
      <c r="DN251" s="21"/>
      <c r="DO251" s="21"/>
      <c r="DP251" s="21"/>
      <c r="DQ251" s="21"/>
      <c r="DR251" s="21"/>
      <c r="DS251" s="21"/>
      <c r="DT251" s="21"/>
      <c r="DU251" s="21"/>
      <c r="DV251" s="18"/>
      <c r="DW251" s="18"/>
      <c r="DX251" s="18"/>
      <c r="DY251" s="18"/>
      <c r="DZ251" s="18"/>
      <c r="EA251" s="18"/>
      <c r="EB251" s="18"/>
      <c r="EC251" s="18"/>
      <c r="ED251" s="18"/>
      <c r="EE251" s="18"/>
      <c r="EF251" s="18"/>
      <c r="EG251" s="18"/>
      <c r="EH251" s="18"/>
      <c r="EI251" s="18"/>
      <c r="EJ251" s="18"/>
      <c r="EK251" s="18"/>
      <c r="EL251" s="18"/>
      <c r="EM251" s="18"/>
      <c r="EN251" s="18"/>
      <c r="EO251" s="18"/>
      <c r="EP251" s="18"/>
      <c r="EQ251" s="18"/>
      <c r="ER251" s="18"/>
      <c r="ES251" s="18"/>
      <c r="ET251" s="18"/>
      <c r="EU251" s="18"/>
      <c r="EV251" s="18"/>
      <c r="EW251" s="18"/>
      <c r="EX251" s="18"/>
      <c r="EY251" s="18"/>
      <c r="EZ251" s="18"/>
      <c r="FA251" s="18"/>
      <c r="FB251" s="18"/>
      <c r="FC251" s="18"/>
      <c r="FD251" s="21"/>
      <c r="FE251" s="21"/>
      <c r="FF251" s="21"/>
      <c r="FG251" s="21"/>
      <c r="FH251" s="21"/>
      <c r="FI251" s="21"/>
      <c r="FJ251" s="21"/>
      <c r="FK251" s="21"/>
      <c r="FL251" s="21"/>
      <c r="FM251" s="21"/>
      <c r="FN251" s="21"/>
      <c r="FO251" s="21"/>
      <c r="FP251" s="21"/>
      <c r="FQ251" s="21"/>
      <c r="FR251" s="21"/>
      <c r="FS251" s="21"/>
      <c r="FT251" s="21"/>
      <c r="FU251" s="21"/>
      <c r="FV251" s="21"/>
      <c r="FW251" s="21"/>
      <c r="FX251" s="21"/>
      <c r="FY251" s="21"/>
      <c r="FZ251" s="21"/>
      <c r="GA251" s="21"/>
      <c r="GB251" s="21"/>
      <c r="GC251" s="21"/>
      <c r="GD251" s="21"/>
      <c r="GE251" s="21"/>
      <c r="GF251" s="21"/>
      <c r="GG251" s="21"/>
      <c r="GH251" s="21"/>
      <c r="GI251" s="21"/>
    </row>
    <row r="252" spans="1:191" ht="11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21"/>
      <c r="CL252" s="21"/>
      <c r="CM252" s="21"/>
      <c r="CN252" s="21"/>
      <c r="CO252" s="21"/>
      <c r="CP252" s="21"/>
      <c r="CQ252" s="21"/>
      <c r="CR252" s="21"/>
      <c r="CS252" s="21"/>
      <c r="CT252" s="21"/>
      <c r="CU252" s="21"/>
      <c r="CV252" s="21"/>
      <c r="CW252" s="21"/>
      <c r="CX252" s="21"/>
      <c r="CY252" s="21"/>
      <c r="CZ252" s="21"/>
      <c r="DA252" s="21"/>
      <c r="DB252" s="21"/>
      <c r="DC252" s="21"/>
      <c r="DD252" s="21"/>
      <c r="DE252" s="21"/>
      <c r="DF252" s="21"/>
      <c r="DG252" s="21"/>
      <c r="DH252" s="21"/>
      <c r="DI252" s="21"/>
      <c r="DJ252" s="21"/>
      <c r="DK252" s="21"/>
      <c r="DL252" s="21"/>
      <c r="DM252" s="21"/>
      <c r="DN252" s="21"/>
      <c r="DO252" s="21"/>
      <c r="DP252" s="21"/>
      <c r="DQ252" s="21"/>
      <c r="DR252" s="21"/>
      <c r="DS252" s="21"/>
      <c r="DT252" s="21"/>
      <c r="DU252" s="21"/>
      <c r="DV252" s="18"/>
      <c r="DW252" s="18"/>
      <c r="DX252" s="18"/>
      <c r="DY252" s="18"/>
      <c r="DZ252" s="18"/>
      <c r="EA252" s="18"/>
      <c r="EB252" s="18"/>
      <c r="EC252" s="18"/>
      <c r="ED252" s="18"/>
      <c r="EE252" s="18"/>
      <c r="EF252" s="18"/>
      <c r="EG252" s="18"/>
      <c r="EH252" s="18"/>
      <c r="EI252" s="18"/>
      <c r="EJ252" s="18"/>
      <c r="EK252" s="18"/>
      <c r="EL252" s="18"/>
      <c r="EM252" s="18"/>
      <c r="EN252" s="18"/>
      <c r="EO252" s="18"/>
      <c r="EP252" s="18"/>
      <c r="EQ252" s="18"/>
      <c r="ER252" s="18"/>
      <c r="ES252" s="18"/>
      <c r="ET252" s="18"/>
      <c r="EU252" s="18"/>
      <c r="EV252" s="18"/>
      <c r="EW252" s="18"/>
      <c r="EX252" s="18"/>
      <c r="EY252" s="18"/>
      <c r="EZ252" s="18"/>
      <c r="FA252" s="18"/>
      <c r="FB252" s="18"/>
      <c r="FC252" s="18"/>
      <c r="FD252" s="21"/>
      <c r="FE252" s="21"/>
      <c r="FF252" s="21"/>
      <c r="FG252" s="21"/>
      <c r="FH252" s="21"/>
      <c r="FI252" s="21"/>
      <c r="FJ252" s="21"/>
      <c r="FK252" s="21"/>
      <c r="FL252" s="21"/>
      <c r="FM252" s="21"/>
      <c r="FN252" s="21"/>
      <c r="FO252" s="21"/>
      <c r="FP252" s="21"/>
      <c r="FQ252" s="21"/>
      <c r="FR252" s="21"/>
      <c r="FS252" s="21"/>
      <c r="FT252" s="21"/>
      <c r="FU252" s="21"/>
      <c r="FV252" s="21"/>
      <c r="FW252" s="21"/>
      <c r="FX252" s="21"/>
      <c r="FY252" s="21"/>
      <c r="FZ252" s="21"/>
      <c r="GA252" s="21"/>
      <c r="GB252" s="21"/>
      <c r="GC252" s="21"/>
      <c r="GD252" s="21"/>
      <c r="GE252" s="21"/>
      <c r="GF252" s="21"/>
      <c r="GG252" s="21"/>
      <c r="GH252" s="21"/>
      <c r="GI252" s="21"/>
    </row>
    <row r="253" spans="1:191" ht="11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21"/>
      <c r="CL253" s="21"/>
      <c r="CM253" s="21"/>
      <c r="CN253" s="21"/>
      <c r="CO253" s="21"/>
      <c r="CP253" s="21"/>
      <c r="CQ253" s="21"/>
      <c r="CR253" s="21"/>
      <c r="CS253" s="21"/>
      <c r="CT253" s="21"/>
      <c r="CU253" s="21"/>
      <c r="CV253" s="21"/>
      <c r="CW253" s="21"/>
      <c r="CX253" s="21"/>
      <c r="CY253" s="21"/>
      <c r="CZ253" s="21"/>
      <c r="DA253" s="21"/>
      <c r="DB253" s="21"/>
      <c r="DC253" s="21"/>
      <c r="DD253" s="21"/>
      <c r="DE253" s="21"/>
      <c r="DF253" s="21"/>
      <c r="DG253" s="21"/>
      <c r="DH253" s="21"/>
      <c r="DI253" s="21"/>
      <c r="DJ253" s="21"/>
      <c r="DK253" s="21"/>
      <c r="DL253" s="21"/>
      <c r="DM253" s="21"/>
      <c r="DN253" s="21"/>
      <c r="DO253" s="21"/>
      <c r="DP253" s="21"/>
      <c r="DQ253" s="21"/>
      <c r="DR253" s="21"/>
      <c r="DS253" s="21"/>
      <c r="DT253" s="21"/>
      <c r="DU253" s="21"/>
      <c r="DV253" s="18"/>
      <c r="DW253" s="18"/>
      <c r="DX253" s="18"/>
      <c r="DY253" s="18"/>
      <c r="DZ253" s="18"/>
      <c r="EA253" s="18"/>
      <c r="EB253" s="18"/>
      <c r="EC253" s="18"/>
      <c r="ED253" s="18"/>
      <c r="EE253" s="18"/>
      <c r="EF253" s="18"/>
      <c r="EG253" s="18"/>
      <c r="EH253" s="18"/>
      <c r="EI253" s="18"/>
      <c r="EJ253" s="18"/>
      <c r="EK253" s="18"/>
      <c r="EL253" s="18"/>
      <c r="EM253" s="18"/>
      <c r="EN253" s="18"/>
      <c r="EO253" s="18"/>
      <c r="EP253" s="18"/>
      <c r="EQ253" s="18"/>
      <c r="ER253" s="18"/>
      <c r="ES253" s="18"/>
      <c r="ET253" s="18"/>
      <c r="EU253" s="18"/>
      <c r="EV253" s="18"/>
      <c r="EW253" s="18"/>
      <c r="EX253" s="18"/>
      <c r="EY253" s="18"/>
      <c r="EZ253" s="18"/>
      <c r="FA253" s="18"/>
      <c r="FB253" s="18"/>
      <c r="FC253" s="18"/>
      <c r="FD253" s="21"/>
      <c r="FE253" s="21"/>
      <c r="FF253" s="21"/>
      <c r="FG253" s="21"/>
      <c r="FH253" s="21"/>
      <c r="FI253" s="21"/>
      <c r="FJ253" s="21"/>
      <c r="FK253" s="21"/>
      <c r="FL253" s="21"/>
      <c r="FM253" s="21"/>
      <c r="FN253" s="21"/>
      <c r="FO253" s="21"/>
      <c r="FP253" s="21"/>
      <c r="FQ253" s="21"/>
      <c r="FR253" s="21"/>
      <c r="FS253" s="21"/>
      <c r="FT253" s="21"/>
      <c r="FU253" s="21"/>
      <c r="FV253" s="21"/>
      <c r="FW253" s="21"/>
      <c r="FX253" s="21"/>
      <c r="FY253" s="21"/>
      <c r="FZ253" s="21"/>
      <c r="GA253" s="21"/>
      <c r="GB253" s="21"/>
      <c r="GC253" s="21"/>
      <c r="GD253" s="21"/>
      <c r="GE253" s="21"/>
      <c r="GF253" s="21"/>
      <c r="GG253" s="21"/>
      <c r="GH253" s="21"/>
      <c r="GI253" s="21"/>
    </row>
    <row r="254" spans="1:191" ht="11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35"/>
      <c r="AN254" s="35"/>
      <c r="AO254" s="35"/>
      <c r="AP254" s="35"/>
      <c r="AQ254" s="35"/>
      <c r="AR254" s="35"/>
      <c r="AS254" s="35"/>
      <c r="AT254" s="35"/>
      <c r="AU254" s="35"/>
      <c r="AV254" s="35"/>
      <c r="AW254" s="35"/>
      <c r="AX254" s="35"/>
      <c r="AY254" s="35"/>
      <c r="AZ254" s="35"/>
      <c r="BA254" s="35"/>
      <c r="BB254" s="35"/>
      <c r="BC254" s="35"/>
      <c r="BD254" s="35"/>
      <c r="BE254" s="35"/>
      <c r="BF254" s="35"/>
      <c r="BG254" s="35"/>
      <c r="BH254" s="35"/>
      <c r="BI254" s="35"/>
      <c r="BJ254" s="35"/>
      <c r="BK254" s="35"/>
      <c r="BL254" s="35"/>
      <c r="BM254" s="35"/>
      <c r="BN254" s="35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21"/>
      <c r="CL254" s="21"/>
      <c r="CM254" s="21"/>
      <c r="CN254" s="21"/>
      <c r="CO254" s="21"/>
      <c r="CP254" s="21"/>
      <c r="CQ254" s="21"/>
      <c r="CR254" s="21"/>
      <c r="CS254" s="21"/>
      <c r="CT254" s="21"/>
      <c r="CU254" s="21"/>
      <c r="CV254" s="21"/>
      <c r="CW254" s="21"/>
      <c r="CX254" s="21"/>
      <c r="CY254" s="21"/>
      <c r="CZ254" s="21"/>
      <c r="DA254" s="21"/>
      <c r="DB254" s="21"/>
      <c r="DC254" s="21"/>
      <c r="DD254" s="21"/>
      <c r="DE254" s="21"/>
      <c r="DF254" s="21"/>
      <c r="DG254" s="21"/>
      <c r="DH254" s="21"/>
      <c r="DI254" s="21"/>
      <c r="DJ254" s="21"/>
      <c r="DK254" s="21"/>
      <c r="DL254" s="21"/>
      <c r="DM254" s="21"/>
      <c r="DN254" s="21"/>
      <c r="DO254" s="21"/>
      <c r="DP254" s="21"/>
      <c r="DQ254" s="21"/>
      <c r="DR254" s="21"/>
      <c r="DS254" s="21"/>
      <c r="DT254" s="21"/>
      <c r="DU254" s="21"/>
      <c r="DV254" s="18"/>
      <c r="DW254" s="18"/>
      <c r="DX254" s="18"/>
      <c r="DY254" s="18"/>
      <c r="DZ254" s="18"/>
      <c r="EA254" s="18"/>
      <c r="EB254" s="18"/>
      <c r="EC254" s="18"/>
      <c r="ED254" s="18"/>
      <c r="EE254" s="18"/>
      <c r="EF254" s="18"/>
      <c r="EG254" s="18"/>
      <c r="EH254" s="18"/>
      <c r="EI254" s="18"/>
      <c r="EJ254" s="18"/>
      <c r="EK254" s="18"/>
      <c r="EL254" s="18"/>
      <c r="EM254" s="18"/>
      <c r="EN254" s="18"/>
      <c r="EO254" s="18"/>
      <c r="EP254" s="18"/>
      <c r="EQ254" s="18"/>
      <c r="ER254" s="18"/>
      <c r="ES254" s="18"/>
      <c r="ET254" s="18"/>
      <c r="EU254" s="18"/>
      <c r="EV254" s="18"/>
      <c r="EW254" s="18"/>
      <c r="EX254" s="18"/>
      <c r="EY254" s="18"/>
      <c r="EZ254" s="18"/>
      <c r="FA254" s="18"/>
      <c r="FB254" s="18"/>
      <c r="FC254" s="18"/>
      <c r="FD254" s="21"/>
      <c r="FE254" s="21"/>
      <c r="FF254" s="21"/>
      <c r="FG254" s="21"/>
      <c r="FH254" s="21"/>
      <c r="FI254" s="21"/>
      <c r="FJ254" s="21"/>
      <c r="FK254" s="21"/>
      <c r="FL254" s="21"/>
      <c r="FM254" s="21"/>
      <c r="FN254" s="21"/>
      <c r="FO254" s="21"/>
      <c r="FP254" s="21"/>
      <c r="FQ254" s="21"/>
      <c r="FR254" s="21"/>
      <c r="FS254" s="21"/>
      <c r="FT254" s="18"/>
      <c r="FU254" s="18"/>
      <c r="FV254" s="18"/>
      <c r="FW254" s="18"/>
      <c r="FX254" s="18"/>
      <c r="FY254" s="18"/>
      <c r="FZ254" s="18"/>
      <c r="GA254" s="18"/>
      <c r="GB254" s="18"/>
      <c r="GC254" s="18"/>
      <c r="GD254" s="18"/>
      <c r="GE254" s="18"/>
      <c r="GF254" s="18"/>
      <c r="GG254" s="18"/>
      <c r="GH254" s="18"/>
      <c r="GI254" s="18"/>
    </row>
    <row r="255" spans="1:191" ht="11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21"/>
      <c r="CL255" s="21"/>
      <c r="CM255" s="21"/>
      <c r="CN255" s="21"/>
      <c r="CO255" s="21"/>
      <c r="CP255" s="21"/>
      <c r="CQ255" s="21"/>
      <c r="CR255" s="21"/>
      <c r="CS255" s="21"/>
      <c r="CT255" s="21"/>
      <c r="CU255" s="21"/>
      <c r="CV255" s="21"/>
      <c r="CW255" s="21"/>
      <c r="CX255" s="21"/>
      <c r="CY255" s="21"/>
      <c r="CZ255" s="21"/>
      <c r="DA255" s="21"/>
      <c r="DB255" s="21"/>
      <c r="DC255" s="21"/>
      <c r="DD255" s="21"/>
      <c r="DE255" s="21"/>
      <c r="DF255" s="21"/>
      <c r="DG255" s="21"/>
      <c r="DH255" s="21"/>
      <c r="DI255" s="21"/>
      <c r="DJ255" s="21"/>
      <c r="DK255" s="21"/>
      <c r="DL255" s="21"/>
      <c r="DM255" s="21"/>
      <c r="DN255" s="21"/>
      <c r="DO255" s="21"/>
      <c r="DP255" s="21"/>
      <c r="DQ255" s="21"/>
      <c r="DR255" s="21"/>
      <c r="DS255" s="21"/>
      <c r="DT255" s="21"/>
      <c r="DU255" s="21"/>
      <c r="DV255" s="18"/>
      <c r="DW255" s="18"/>
      <c r="DX255" s="18"/>
      <c r="DY255" s="18"/>
      <c r="DZ255" s="18"/>
      <c r="EA255" s="18"/>
      <c r="EB255" s="18"/>
      <c r="EC255" s="18"/>
      <c r="ED255" s="18"/>
      <c r="EE255" s="18"/>
      <c r="EF255" s="18"/>
      <c r="EG255" s="18"/>
      <c r="EH255" s="18"/>
      <c r="EI255" s="18"/>
      <c r="EJ255" s="18"/>
      <c r="EK255" s="18"/>
      <c r="EL255" s="18"/>
      <c r="EM255" s="18"/>
      <c r="EN255" s="18"/>
      <c r="EO255" s="18"/>
      <c r="EP255" s="18"/>
      <c r="EQ255" s="18"/>
      <c r="ER255" s="18"/>
      <c r="ES255" s="18"/>
      <c r="ET255" s="18"/>
      <c r="EU255" s="18"/>
      <c r="EV255" s="18"/>
      <c r="EW255" s="18"/>
      <c r="EX255" s="18"/>
      <c r="EY255" s="18"/>
      <c r="EZ255" s="18"/>
      <c r="FA255" s="18"/>
      <c r="FB255" s="18"/>
      <c r="FC255" s="18"/>
      <c r="FD255" s="21"/>
      <c r="FE255" s="21"/>
      <c r="FF255" s="21"/>
      <c r="FG255" s="21"/>
      <c r="FH255" s="21"/>
      <c r="FI255" s="21"/>
      <c r="FJ255" s="21"/>
      <c r="FK255" s="21"/>
      <c r="FL255" s="21"/>
      <c r="FM255" s="21"/>
      <c r="FN255" s="21"/>
      <c r="FO255" s="21"/>
      <c r="FP255" s="21"/>
      <c r="FQ255" s="21"/>
      <c r="FR255" s="21"/>
      <c r="FS255" s="21"/>
      <c r="FT255" s="18"/>
      <c r="FU255" s="18"/>
      <c r="FV255" s="18"/>
      <c r="FW255" s="18"/>
      <c r="FX255" s="18"/>
      <c r="FY255" s="18"/>
      <c r="FZ255" s="18"/>
      <c r="GA255" s="18"/>
      <c r="GB255" s="18"/>
      <c r="GC255" s="18"/>
      <c r="GD255" s="18"/>
      <c r="GE255" s="18"/>
      <c r="GF255" s="18"/>
      <c r="GG255" s="18"/>
      <c r="GH255" s="18"/>
      <c r="GI255" s="18"/>
    </row>
    <row r="256" spans="1:191" ht="11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21"/>
      <c r="CL256" s="21"/>
      <c r="CM256" s="21"/>
      <c r="CN256" s="21"/>
      <c r="CO256" s="21"/>
      <c r="CP256" s="21"/>
      <c r="CQ256" s="21"/>
      <c r="CR256" s="21"/>
      <c r="CS256" s="21"/>
      <c r="CT256" s="21"/>
      <c r="CU256" s="21"/>
      <c r="CV256" s="21"/>
      <c r="CW256" s="21"/>
      <c r="CX256" s="21"/>
      <c r="CY256" s="21"/>
      <c r="CZ256" s="21"/>
      <c r="DA256" s="21"/>
      <c r="DB256" s="21"/>
      <c r="DC256" s="21"/>
      <c r="DD256" s="21"/>
      <c r="DE256" s="21"/>
      <c r="DF256" s="21"/>
      <c r="DG256" s="21"/>
      <c r="DH256" s="21"/>
      <c r="DI256" s="21"/>
      <c r="DJ256" s="21"/>
      <c r="DK256" s="21"/>
      <c r="DL256" s="21"/>
      <c r="DM256" s="21"/>
      <c r="DN256" s="21"/>
      <c r="DO256" s="21"/>
      <c r="DP256" s="21"/>
      <c r="DQ256" s="21"/>
      <c r="DR256" s="21"/>
      <c r="DS256" s="21"/>
      <c r="DT256" s="21"/>
      <c r="DU256" s="21"/>
      <c r="DV256" s="18"/>
      <c r="DW256" s="18"/>
      <c r="DX256" s="18"/>
      <c r="DY256" s="18"/>
      <c r="DZ256" s="18"/>
      <c r="EA256" s="18"/>
      <c r="EB256" s="18"/>
      <c r="EC256" s="18"/>
      <c r="ED256" s="18"/>
      <c r="EE256" s="18"/>
      <c r="EF256" s="18"/>
      <c r="EG256" s="18"/>
      <c r="EH256" s="18"/>
      <c r="EI256" s="18"/>
      <c r="EJ256" s="18"/>
      <c r="EK256" s="18"/>
      <c r="EL256" s="18"/>
      <c r="EM256" s="18"/>
      <c r="EN256" s="18"/>
      <c r="EO256" s="18"/>
      <c r="EP256" s="18"/>
      <c r="EQ256" s="18"/>
      <c r="ER256" s="18"/>
      <c r="ES256" s="18"/>
      <c r="ET256" s="18"/>
      <c r="EU256" s="18"/>
      <c r="EV256" s="18"/>
      <c r="EW256" s="18"/>
      <c r="EX256" s="18"/>
      <c r="EY256" s="18"/>
      <c r="EZ256" s="18"/>
      <c r="FA256" s="18"/>
      <c r="FB256" s="18"/>
      <c r="FC256" s="18"/>
      <c r="FD256" s="21"/>
      <c r="FE256" s="21"/>
      <c r="FF256" s="21"/>
      <c r="FG256" s="21"/>
      <c r="FH256" s="21"/>
      <c r="FI256" s="21"/>
      <c r="FJ256" s="21"/>
      <c r="FK256" s="21"/>
      <c r="FL256" s="21"/>
      <c r="FM256" s="21"/>
      <c r="FN256" s="21"/>
      <c r="FO256" s="21"/>
      <c r="FP256" s="21"/>
      <c r="FQ256" s="21"/>
      <c r="FR256" s="21"/>
      <c r="FS256" s="21"/>
      <c r="FT256" s="18"/>
      <c r="FU256" s="18"/>
      <c r="FV256" s="18"/>
      <c r="FW256" s="18"/>
      <c r="FX256" s="18"/>
      <c r="FY256" s="18"/>
      <c r="FZ256" s="18"/>
      <c r="GA256" s="18"/>
      <c r="GB256" s="18"/>
      <c r="GC256" s="18"/>
      <c r="GD256" s="18"/>
      <c r="GE256" s="18"/>
      <c r="GF256" s="18"/>
      <c r="GG256" s="18"/>
      <c r="GH256" s="18"/>
      <c r="GI256" s="18"/>
    </row>
    <row r="257" spans="1:191" ht="11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  <c r="AO257" s="35"/>
      <c r="AP257" s="35"/>
      <c r="AQ257" s="35"/>
      <c r="AR257" s="35"/>
      <c r="AS257" s="35"/>
      <c r="AT257" s="35"/>
      <c r="AU257" s="35"/>
      <c r="AV257" s="35"/>
      <c r="AW257" s="35"/>
      <c r="AX257" s="35"/>
      <c r="AY257" s="35"/>
      <c r="AZ257" s="35"/>
      <c r="BA257" s="35"/>
      <c r="BB257" s="35"/>
      <c r="BC257" s="35"/>
      <c r="BD257" s="35"/>
      <c r="BE257" s="35"/>
      <c r="BF257" s="35"/>
      <c r="BG257" s="35"/>
      <c r="BH257" s="35"/>
      <c r="BI257" s="35"/>
      <c r="BJ257" s="35"/>
      <c r="BK257" s="35"/>
      <c r="BL257" s="35"/>
      <c r="BM257" s="35"/>
      <c r="BN257" s="35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21"/>
      <c r="CL257" s="21"/>
      <c r="CM257" s="21"/>
      <c r="CN257" s="21"/>
      <c r="CO257" s="21"/>
      <c r="CP257" s="21"/>
      <c r="CQ257" s="21"/>
      <c r="CR257" s="21"/>
      <c r="CS257" s="21"/>
      <c r="CT257" s="21"/>
      <c r="CU257" s="21"/>
      <c r="CV257" s="21"/>
      <c r="CW257" s="21"/>
      <c r="CX257" s="21"/>
      <c r="CY257" s="21"/>
      <c r="CZ257" s="21"/>
      <c r="DA257" s="21"/>
      <c r="DB257" s="21"/>
      <c r="DC257" s="21"/>
      <c r="DD257" s="21"/>
      <c r="DE257" s="21"/>
      <c r="DF257" s="21"/>
      <c r="DG257" s="21"/>
      <c r="DH257" s="21"/>
      <c r="DI257" s="21"/>
      <c r="DJ257" s="21"/>
      <c r="DK257" s="21"/>
      <c r="DL257" s="21"/>
      <c r="DM257" s="21"/>
      <c r="DN257" s="21"/>
      <c r="DO257" s="21"/>
      <c r="DP257" s="21"/>
      <c r="DQ257" s="21"/>
      <c r="DR257" s="21"/>
      <c r="DS257" s="21"/>
      <c r="DT257" s="21"/>
      <c r="DU257" s="21"/>
      <c r="DV257" s="18"/>
      <c r="DW257" s="18"/>
      <c r="DX257" s="18"/>
      <c r="DY257" s="18"/>
      <c r="DZ257" s="18"/>
      <c r="EA257" s="18"/>
      <c r="EB257" s="18"/>
      <c r="EC257" s="18"/>
      <c r="ED257" s="18"/>
      <c r="EE257" s="18"/>
      <c r="EF257" s="18"/>
      <c r="EG257" s="18"/>
      <c r="EH257" s="18"/>
      <c r="EI257" s="18"/>
      <c r="EJ257" s="18"/>
      <c r="EK257" s="18"/>
      <c r="EL257" s="18"/>
      <c r="EM257" s="18"/>
      <c r="EN257" s="18"/>
      <c r="EO257" s="18"/>
      <c r="EP257" s="18"/>
      <c r="EQ257" s="18"/>
      <c r="ER257" s="18"/>
      <c r="ES257" s="18"/>
      <c r="ET257" s="18"/>
      <c r="EU257" s="18"/>
      <c r="EV257" s="18"/>
      <c r="EW257" s="18"/>
      <c r="EX257" s="18"/>
      <c r="EY257" s="18"/>
      <c r="EZ257" s="18"/>
      <c r="FA257" s="18"/>
      <c r="FB257" s="18"/>
      <c r="FC257" s="18"/>
      <c r="FD257" s="21"/>
      <c r="FE257" s="21"/>
      <c r="FF257" s="21"/>
      <c r="FG257" s="21"/>
      <c r="FH257" s="21"/>
      <c r="FI257" s="21"/>
      <c r="FJ257" s="21"/>
      <c r="FK257" s="21"/>
      <c r="FL257" s="21"/>
      <c r="FM257" s="21"/>
      <c r="FN257" s="21"/>
      <c r="FO257" s="21"/>
      <c r="FP257" s="21"/>
      <c r="FQ257" s="21"/>
      <c r="FR257" s="21"/>
      <c r="FS257" s="21"/>
      <c r="FT257" s="18"/>
      <c r="FU257" s="18"/>
      <c r="FV257" s="18"/>
      <c r="FW257" s="18"/>
      <c r="FX257" s="18"/>
      <c r="FY257" s="18"/>
      <c r="FZ257" s="18"/>
      <c r="GA257" s="18"/>
      <c r="GB257" s="18"/>
      <c r="GC257" s="18"/>
      <c r="GD257" s="18"/>
      <c r="GE257" s="18"/>
      <c r="GF257" s="18"/>
      <c r="GG257" s="18"/>
      <c r="GH257" s="18"/>
      <c r="GI257" s="18"/>
    </row>
    <row r="258" spans="1:191" ht="11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  <c r="AY258" s="33"/>
      <c r="AZ258" s="33"/>
      <c r="BA258" s="33"/>
      <c r="BB258" s="33"/>
      <c r="BC258" s="33"/>
      <c r="BD258" s="33"/>
      <c r="BE258" s="33"/>
      <c r="BF258" s="33"/>
      <c r="BG258" s="33"/>
      <c r="BH258" s="33"/>
      <c r="BI258" s="33"/>
      <c r="BJ258" s="33"/>
      <c r="BK258" s="33"/>
      <c r="BL258" s="33"/>
      <c r="BM258" s="33"/>
      <c r="BN258" s="33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21"/>
      <c r="CL258" s="21"/>
      <c r="CM258" s="21"/>
      <c r="CN258" s="21"/>
      <c r="CO258" s="21"/>
      <c r="CP258" s="21"/>
      <c r="CQ258" s="21"/>
      <c r="CR258" s="21"/>
      <c r="CS258" s="21"/>
      <c r="CT258" s="21"/>
      <c r="CU258" s="21"/>
      <c r="CV258" s="21"/>
      <c r="CW258" s="21"/>
      <c r="CX258" s="21"/>
      <c r="CY258" s="21"/>
      <c r="CZ258" s="21"/>
      <c r="DA258" s="21"/>
      <c r="DB258" s="21"/>
      <c r="DC258" s="21"/>
      <c r="DD258" s="21"/>
      <c r="DE258" s="21"/>
      <c r="DF258" s="18"/>
      <c r="DG258" s="18"/>
      <c r="DH258" s="18"/>
      <c r="DI258" s="18"/>
      <c r="DJ258" s="18"/>
      <c r="DK258" s="18"/>
      <c r="DL258" s="18"/>
      <c r="DM258" s="18"/>
      <c r="DN258" s="18"/>
      <c r="DO258" s="18"/>
      <c r="DP258" s="18"/>
      <c r="DQ258" s="18"/>
      <c r="DR258" s="18"/>
      <c r="DS258" s="18"/>
      <c r="DT258" s="18"/>
      <c r="DU258" s="18"/>
      <c r="DV258" s="18"/>
      <c r="DW258" s="18"/>
      <c r="DX258" s="18"/>
      <c r="DY258" s="18"/>
      <c r="DZ258" s="18"/>
      <c r="EA258" s="18"/>
      <c r="EB258" s="18"/>
      <c r="EC258" s="18"/>
      <c r="ED258" s="18"/>
      <c r="EE258" s="18"/>
      <c r="EF258" s="18"/>
      <c r="EG258" s="18"/>
      <c r="EH258" s="18"/>
      <c r="EI258" s="18"/>
      <c r="EJ258" s="18"/>
      <c r="EK258" s="18"/>
      <c r="EL258" s="18"/>
      <c r="EM258" s="18"/>
      <c r="EN258" s="18"/>
      <c r="EO258" s="18"/>
      <c r="EP258" s="18"/>
      <c r="EQ258" s="18"/>
      <c r="ER258" s="18"/>
      <c r="ES258" s="18"/>
      <c r="ET258" s="18"/>
      <c r="EU258" s="18"/>
      <c r="EV258" s="18"/>
      <c r="EW258" s="18"/>
      <c r="EX258" s="18"/>
      <c r="EY258" s="18"/>
      <c r="EZ258" s="18"/>
      <c r="FA258" s="18"/>
      <c r="FB258" s="18"/>
      <c r="FC258" s="18"/>
      <c r="FD258" s="21"/>
      <c r="FE258" s="18"/>
      <c r="FF258" s="18"/>
      <c r="FG258" s="18"/>
      <c r="FH258" s="18"/>
      <c r="FI258" s="18"/>
      <c r="FJ258" s="18"/>
      <c r="FK258" s="18"/>
      <c r="FL258" s="18"/>
      <c r="FM258" s="18"/>
      <c r="FN258" s="18"/>
      <c r="FO258" s="18"/>
      <c r="FP258" s="18"/>
      <c r="FQ258" s="18"/>
      <c r="FR258" s="18"/>
      <c r="FS258" s="18"/>
      <c r="FT258" s="18"/>
      <c r="FU258" s="18"/>
      <c r="FV258" s="18"/>
      <c r="FW258" s="18"/>
      <c r="FX258" s="18"/>
      <c r="FY258" s="18"/>
      <c r="FZ258" s="18"/>
      <c r="GA258" s="18"/>
      <c r="GB258" s="18"/>
      <c r="GC258" s="18"/>
      <c r="GD258" s="18"/>
      <c r="GE258" s="18"/>
      <c r="GF258" s="18"/>
      <c r="GG258" s="18"/>
      <c r="GH258" s="18"/>
      <c r="GI258" s="18"/>
    </row>
    <row r="259" spans="1:191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9"/>
      <c r="BP259" s="19"/>
      <c r="BQ259" s="19"/>
      <c r="BR259" s="19"/>
      <c r="BS259" s="19"/>
      <c r="BT259" s="19"/>
      <c r="BU259" s="19"/>
      <c r="BV259" s="29"/>
      <c r="BW259" s="29"/>
      <c r="BX259" s="29"/>
      <c r="BY259" s="29"/>
      <c r="BZ259" s="29"/>
      <c r="CA259" s="29"/>
      <c r="CB259" s="29"/>
      <c r="CC259" s="29"/>
      <c r="CD259" s="29"/>
      <c r="CE259" s="29"/>
      <c r="CF259" s="29"/>
      <c r="CG259" s="29"/>
      <c r="CH259" s="29"/>
      <c r="CI259" s="29"/>
      <c r="CJ259" s="29"/>
      <c r="CK259" s="21"/>
      <c r="CL259" s="29"/>
      <c r="CM259" s="29"/>
      <c r="CN259" s="29"/>
      <c r="CO259" s="29"/>
      <c r="CP259" s="29"/>
      <c r="CQ259" s="29"/>
      <c r="CR259" s="29"/>
      <c r="CS259" s="29"/>
      <c r="CT259" s="29"/>
      <c r="CU259" s="29"/>
      <c r="CV259" s="29"/>
      <c r="CW259" s="29"/>
      <c r="CX259" s="29"/>
      <c r="CY259" s="29"/>
      <c r="CZ259" s="29"/>
      <c r="DA259" s="29"/>
      <c r="DB259" s="29"/>
      <c r="DC259" s="29"/>
      <c r="DD259" s="29"/>
      <c r="DE259" s="21"/>
      <c r="DF259" s="29"/>
      <c r="DG259" s="29"/>
      <c r="DH259" s="29"/>
      <c r="DI259" s="29"/>
      <c r="DJ259" s="29"/>
      <c r="DK259" s="29"/>
      <c r="DL259" s="29"/>
      <c r="DM259" s="29"/>
      <c r="DN259" s="29"/>
      <c r="DO259" s="29"/>
      <c r="DP259" s="29"/>
      <c r="DQ259" s="29"/>
      <c r="DR259" s="29"/>
      <c r="DS259" s="29"/>
      <c r="DT259" s="29"/>
      <c r="DU259" s="29"/>
      <c r="DV259" s="18"/>
      <c r="DW259" s="29"/>
      <c r="DX259" s="29"/>
      <c r="DY259" s="29"/>
      <c r="DZ259" s="29"/>
      <c r="EA259" s="29"/>
      <c r="EB259" s="29"/>
      <c r="EC259" s="29"/>
      <c r="ED259" s="29"/>
      <c r="EE259" s="29"/>
      <c r="EF259" s="29"/>
      <c r="EG259" s="29"/>
      <c r="EH259" s="29"/>
      <c r="EI259" s="29"/>
      <c r="EJ259" s="29"/>
      <c r="EK259" s="29"/>
      <c r="EL259" s="29"/>
      <c r="EM259" s="18"/>
      <c r="EN259" s="29"/>
      <c r="EO259" s="29"/>
      <c r="EP259" s="29"/>
      <c r="EQ259" s="29"/>
      <c r="ER259" s="29"/>
      <c r="ES259" s="29"/>
      <c r="ET259" s="29"/>
      <c r="EU259" s="29"/>
      <c r="EV259" s="29"/>
      <c r="EW259" s="29"/>
      <c r="EX259" s="29"/>
      <c r="EY259" s="29"/>
      <c r="EZ259" s="29"/>
      <c r="FA259" s="29"/>
      <c r="FB259" s="29"/>
      <c r="FC259" s="29"/>
      <c r="FD259" s="21"/>
      <c r="FE259" s="29"/>
      <c r="FF259" s="29"/>
      <c r="FG259" s="29"/>
      <c r="FH259" s="29"/>
      <c r="FI259" s="29"/>
      <c r="FJ259" s="29"/>
      <c r="FK259" s="29"/>
      <c r="FL259" s="29"/>
      <c r="FM259" s="29"/>
      <c r="FN259" s="29"/>
      <c r="FO259" s="29"/>
      <c r="FP259" s="29"/>
      <c r="FQ259" s="29"/>
      <c r="FR259" s="29"/>
      <c r="FS259" s="18"/>
      <c r="FT259" s="29"/>
      <c r="FU259" s="29"/>
      <c r="FV259" s="29"/>
      <c r="FW259" s="29"/>
      <c r="FX259" s="29"/>
      <c r="FY259" s="29"/>
      <c r="FZ259" s="29"/>
      <c r="GA259" s="29"/>
      <c r="GB259" s="29"/>
      <c r="GC259" s="29"/>
      <c r="GD259" s="29"/>
      <c r="GE259" s="29"/>
      <c r="GF259" s="29"/>
      <c r="GG259" s="29"/>
      <c r="GH259" s="29"/>
      <c r="GI259" s="29"/>
    </row>
    <row r="260" spans="1:191" ht="11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35"/>
      <c r="AN260" s="35"/>
      <c r="AO260" s="35"/>
      <c r="AP260" s="35"/>
      <c r="AQ260" s="35"/>
      <c r="AR260" s="35"/>
      <c r="AS260" s="35"/>
      <c r="AT260" s="35"/>
      <c r="AU260" s="35"/>
      <c r="AV260" s="35"/>
      <c r="AW260" s="35"/>
      <c r="AX260" s="35"/>
      <c r="AY260" s="35"/>
      <c r="AZ260" s="35"/>
      <c r="BA260" s="35"/>
      <c r="BB260" s="35"/>
      <c r="BC260" s="35"/>
      <c r="BD260" s="35"/>
      <c r="BE260" s="35"/>
      <c r="BF260" s="35"/>
      <c r="BG260" s="35"/>
      <c r="BH260" s="35"/>
      <c r="BI260" s="35"/>
      <c r="BJ260" s="35"/>
      <c r="BK260" s="35"/>
      <c r="BL260" s="35"/>
      <c r="BM260" s="35"/>
      <c r="BN260" s="35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21"/>
      <c r="CL260" s="21"/>
      <c r="CM260" s="21"/>
      <c r="CN260" s="21"/>
      <c r="CO260" s="21"/>
      <c r="CP260" s="21"/>
      <c r="CQ260" s="21"/>
      <c r="CR260" s="21"/>
      <c r="CS260" s="21"/>
      <c r="CT260" s="21"/>
      <c r="CU260" s="21"/>
      <c r="CV260" s="21"/>
      <c r="CW260" s="21"/>
      <c r="CX260" s="21"/>
      <c r="CY260" s="21"/>
      <c r="CZ260" s="21"/>
      <c r="DA260" s="21"/>
      <c r="DB260" s="21"/>
      <c r="DC260" s="21"/>
      <c r="DD260" s="21"/>
      <c r="DE260" s="21"/>
      <c r="DF260" s="21"/>
      <c r="DG260" s="21"/>
      <c r="DH260" s="21"/>
      <c r="DI260" s="21"/>
      <c r="DJ260" s="21"/>
      <c r="DK260" s="21"/>
      <c r="DL260" s="21"/>
      <c r="DM260" s="21"/>
      <c r="DN260" s="21"/>
      <c r="DO260" s="21"/>
      <c r="DP260" s="21"/>
      <c r="DQ260" s="21"/>
      <c r="DR260" s="21"/>
      <c r="DS260" s="21"/>
      <c r="DT260" s="21"/>
      <c r="DU260" s="21"/>
      <c r="DV260" s="18"/>
      <c r="DW260" s="18"/>
      <c r="DX260" s="18"/>
      <c r="DY260" s="18"/>
      <c r="DZ260" s="18"/>
      <c r="EA260" s="18"/>
      <c r="EB260" s="18"/>
      <c r="EC260" s="18"/>
      <c r="ED260" s="18"/>
      <c r="EE260" s="18"/>
      <c r="EF260" s="18"/>
      <c r="EG260" s="18"/>
      <c r="EH260" s="18"/>
      <c r="EI260" s="18"/>
      <c r="EJ260" s="18"/>
      <c r="EK260" s="18"/>
      <c r="EL260" s="18"/>
      <c r="EM260" s="18"/>
      <c r="EN260" s="18"/>
      <c r="EO260" s="18"/>
      <c r="EP260" s="18"/>
      <c r="EQ260" s="18"/>
      <c r="ER260" s="18"/>
      <c r="ES260" s="18"/>
      <c r="ET260" s="18"/>
      <c r="EU260" s="18"/>
      <c r="EV260" s="18"/>
      <c r="EW260" s="18"/>
      <c r="EX260" s="18"/>
      <c r="EY260" s="18"/>
      <c r="EZ260" s="18"/>
      <c r="FA260" s="18"/>
      <c r="FB260" s="18"/>
      <c r="FC260" s="18"/>
      <c r="FD260" s="21"/>
      <c r="FE260" s="21"/>
      <c r="FF260" s="21"/>
      <c r="FG260" s="21"/>
      <c r="FH260" s="21"/>
      <c r="FI260" s="21"/>
      <c r="FJ260" s="21"/>
      <c r="FK260" s="21"/>
      <c r="FL260" s="21"/>
      <c r="FM260" s="21"/>
      <c r="FN260" s="21"/>
      <c r="FO260" s="21"/>
      <c r="FP260" s="21"/>
      <c r="FQ260" s="21"/>
      <c r="FR260" s="21"/>
      <c r="FS260" s="21"/>
      <c r="FT260" s="18"/>
      <c r="FU260" s="18"/>
      <c r="FV260" s="18"/>
      <c r="FW260" s="18"/>
      <c r="FX260" s="18"/>
      <c r="FY260" s="18"/>
      <c r="FZ260" s="18"/>
      <c r="GA260" s="18"/>
      <c r="GB260" s="18"/>
      <c r="GC260" s="18"/>
      <c r="GD260" s="18"/>
      <c r="GE260" s="18"/>
      <c r="GF260" s="18"/>
      <c r="GG260" s="18"/>
      <c r="GH260" s="18"/>
      <c r="GI260" s="18"/>
    </row>
    <row r="261" spans="1:191" ht="9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21"/>
      <c r="CL261" s="21"/>
      <c r="CM261" s="21"/>
      <c r="CN261" s="21"/>
      <c r="CO261" s="21"/>
      <c r="CP261" s="21"/>
      <c r="CQ261" s="21"/>
      <c r="CR261" s="21"/>
      <c r="CS261" s="21"/>
      <c r="CT261" s="21"/>
      <c r="CU261" s="21"/>
      <c r="CV261" s="21"/>
      <c r="CW261" s="21"/>
      <c r="CX261" s="21"/>
      <c r="CY261" s="21"/>
      <c r="CZ261" s="21"/>
      <c r="DA261" s="21"/>
      <c r="DB261" s="21"/>
      <c r="DC261" s="21"/>
      <c r="DD261" s="21"/>
      <c r="DE261" s="21"/>
      <c r="DF261" s="21"/>
      <c r="DG261" s="21"/>
      <c r="DH261" s="21"/>
      <c r="DI261" s="21"/>
      <c r="DJ261" s="21"/>
      <c r="DK261" s="21"/>
      <c r="DL261" s="21"/>
      <c r="DM261" s="21"/>
      <c r="DN261" s="21"/>
      <c r="DO261" s="21"/>
      <c r="DP261" s="21"/>
      <c r="DQ261" s="21"/>
      <c r="DR261" s="21"/>
      <c r="DS261" s="21"/>
      <c r="DT261" s="21"/>
      <c r="DU261" s="21"/>
      <c r="DV261" s="18"/>
      <c r="DW261" s="18"/>
      <c r="DX261" s="18"/>
      <c r="DY261" s="18"/>
      <c r="DZ261" s="18"/>
      <c r="EA261" s="18"/>
      <c r="EB261" s="18"/>
      <c r="EC261" s="18"/>
      <c r="ED261" s="18"/>
      <c r="EE261" s="18"/>
      <c r="EF261" s="18"/>
      <c r="EG261" s="18"/>
      <c r="EH261" s="18"/>
      <c r="EI261" s="18"/>
      <c r="EJ261" s="18"/>
      <c r="EK261" s="18"/>
      <c r="EL261" s="18"/>
      <c r="EM261" s="18"/>
      <c r="EN261" s="18"/>
      <c r="EO261" s="18"/>
      <c r="EP261" s="18"/>
      <c r="EQ261" s="18"/>
      <c r="ER261" s="18"/>
      <c r="ES261" s="18"/>
      <c r="ET261" s="18"/>
      <c r="EU261" s="18"/>
      <c r="EV261" s="18"/>
      <c r="EW261" s="18"/>
      <c r="EX261" s="18"/>
      <c r="EY261" s="18"/>
      <c r="EZ261" s="18"/>
      <c r="FA261" s="18"/>
      <c r="FB261" s="18"/>
      <c r="FC261" s="18"/>
      <c r="FD261" s="21"/>
      <c r="FE261" s="21"/>
      <c r="FF261" s="21"/>
      <c r="FG261" s="21"/>
      <c r="FH261" s="21"/>
      <c r="FI261" s="21"/>
      <c r="FJ261" s="21"/>
      <c r="FK261" s="21"/>
      <c r="FL261" s="21"/>
      <c r="FM261" s="21"/>
      <c r="FN261" s="21"/>
      <c r="FO261" s="21"/>
      <c r="FP261" s="21"/>
      <c r="FQ261" s="21"/>
      <c r="FR261" s="21"/>
      <c r="FS261" s="21"/>
      <c r="FT261" s="18"/>
      <c r="FU261" s="18"/>
      <c r="FV261" s="18"/>
      <c r="FW261" s="18"/>
      <c r="FX261" s="18"/>
      <c r="FY261" s="18"/>
      <c r="FZ261" s="18"/>
      <c r="GA261" s="18"/>
      <c r="GB261" s="18"/>
      <c r="GC261" s="18"/>
      <c r="GD261" s="18"/>
      <c r="GE261" s="18"/>
      <c r="GF261" s="18"/>
      <c r="GG261" s="18"/>
      <c r="GH261" s="18"/>
      <c r="GI261" s="18"/>
    </row>
    <row r="262" spans="1:191" ht="9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21"/>
      <c r="CL262" s="21"/>
      <c r="CM262" s="21"/>
      <c r="CN262" s="21"/>
      <c r="CO262" s="21"/>
      <c r="CP262" s="21"/>
      <c r="CQ262" s="21"/>
      <c r="CR262" s="21"/>
      <c r="CS262" s="21"/>
      <c r="CT262" s="21"/>
      <c r="CU262" s="21"/>
      <c r="CV262" s="21"/>
      <c r="CW262" s="21"/>
      <c r="CX262" s="21"/>
      <c r="CY262" s="21"/>
      <c r="CZ262" s="21"/>
      <c r="DA262" s="21"/>
      <c r="DB262" s="21"/>
      <c r="DC262" s="21"/>
      <c r="DD262" s="21"/>
      <c r="DE262" s="21"/>
      <c r="DF262" s="21"/>
      <c r="DG262" s="21"/>
      <c r="DH262" s="21"/>
      <c r="DI262" s="21"/>
      <c r="DJ262" s="21"/>
      <c r="DK262" s="21"/>
      <c r="DL262" s="21"/>
      <c r="DM262" s="21"/>
      <c r="DN262" s="21"/>
      <c r="DO262" s="21"/>
      <c r="DP262" s="21"/>
      <c r="DQ262" s="21"/>
      <c r="DR262" s="21"/>
      <c r="DS262" s="21"/>
      <c r="DT262" s="21"/>
      <c r="DU262" s="21"/>
      <c r="DV262" s="18"/>
      <c r="DW262" s="18"/>
      <c r="DX262" s="18"/>
      <c r="DY262" s="18"/>
      <c r="DZ262" s="18"/>
      <c r="EA262" s="18"/>
      <c r="EB262" s="18"/>
      <c r="EC262" s="18"/>
      <c r="ED262" s="18"/>
      <c r="EE262" s="18"/>
      <c r="EF262" s="18"/>
      <c r="EG262" s="18"/>
      <c r="EH262" s="18"/>
      <c r="EI262" s="18"/>
      <c r="EJ262" s="18"/>
      <c r="EK262" s="18"/>
      <c r="EL262" s="18"/>
      <c r="EM262" s="18"/>
      <c r="EN262" s="18"/>
      <c r="EO262" s="18"/>
      <c r="EP262" s="18"/>
      <c r="EQ262" s="18"/>
      <c r="ER262" s="18"/>
      <c r="ES262" s="18"/>
      <c r="ET262" s="18"/>
      <c r="EU262" s="18"/>
      <c r="EV262" s="18"/>
      <c r="EW262" s="18"/>
      <c r="EX262" s="18"/>
      <c r="EY262" s="18"/>
      <c r="EZ262" s="18"/>
      <c r="FA262" s="18"/>
      <c r="FB262" s="18"/>
      <c r="FC262" s="18"/>
      <c r="FD262" s="21"/>
      <c r="FE262" s="21"/>
      <c r="FF262" s="21"/>
      <c r="FG262" s="21"/>
      <c r="FH262" s="21"/>
      <c r="FI262" s="21"/>
      <c r="FJ262" s="21"/>
      <c r="FK262" s="21"/>
      <c r="FL262" s="21"/>
      <c r="FM262" s="21"/>
      <c r="FN262" s="21"/>
      <c r="FO262" s="21"/>
      <c r="FP262" s="21"/>
      <c r="FQ262" s="21"/>
      <c r="FR262" s="21"/>
      <c r="FS262" s="21"/>
      <c r="FT262" s="18"/>
      <c r="FU262" s="18"/>
      <c r="FV262" s="18"/>
      <c r="FW262" s="18"/>
      <c r="FX262" s="18"/>
      <c r="FY262" s="18"/>
      <c r="FZ262" s="18"/>
      <c r="GA262" s="18"/>
      <c r="GB262" s="18"/>
      <c r="GC262" s="18"/>
      <c r="GD262" s="18"/>
      <c r="GE262" s="18"/>
      <c r="GF262" s="18"/>
      <c r="GG262" s="18"/>
      <c r="GH262" s="18"/>
      <c r="GI262" s="18"/>
    </row>
    <row r="263" spans="1:191" ht="11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35"/>
      <c r="AN263" s="35"/>
      <c r="AO263" s="35"/>
      <c r="AP263" s="35"/>
      <c r="AQ263" s="35"/>
      <c r="AR263" s="35"/>
      <c r="AS263" s="35"/>
      <c r="AT263" s="35"/>
      <c r="AU263" s="35"/>
      <c r="AV263" s="35"/>
      <c r="AW263" s="35"/>
      <c r="AX263" s="35"/>
      <c r="AY263" s="35"/>
      <c r="AZ263" s="35"/>
      <c r="BA263" s="35"/>
      <c r="BB263" s="35"/>
      <c r="BC263" s="35"/>
      <c r="BD263" s="35"/>
      <c r="BE263" s="35"/>
      <c r="BF263" s="35"/>
      <c r="BG263" s="35"/>
      <c r="BH263" s="35"/>
      <c r="BI263" s="35"/>
      <c r="BJ263" s="35"/>
      <c r="BK263" s="35"/>
      <c r="BL263" s="35"/>
      <c r="BM263" s="35"/>
      <c r="BN263" s="35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  <c r="CJ263" s="19"/>
      <c r="CK263" s="21"/>
      <c r="CL263" s="21"/>
      <c r="CM263" s="21"/>
      <c r="CN263" s="21"/>
      <c r="CO263" s="21"/>
      <c r="CP263" s="21"/>
      <c r="CQ263" s="21"/>
      <c r="CR263" s="21"/>
      <c r="CS263" s="21"/>
      <c r="CT263" s="21"/>
      <c r="CU263" s="21"/>
      <c r="CV263" s="21"/>
      <c r="CW263" s="21"/>
      <c r="CX263" s="21"/>
      <c r="CY263" s="21"/>
      <c r="CZ263" s="21"/>
      <c r="DA263" s="21"/>
      <c r="DB263" s="21"/>
      <c r="DC263" s="21"/>
      <c r="DD263" s="21"/>
      <c r="DE263" s="21"/>
      <c r="DF263" s="21"/>
      <c r="DG263" s="21"/>
      <c r="DH263" s="21"/>
      <c r="DI263" s="21"/>
      <c r="DJ263" s="21"/>
      <c r="DK263" s="21"/>
      <c r="DL263" s="21"/>
      <c r="DM263" s="21"/>
      <c r="DN263" s="21"/>
      <c r="DO263" s="21"/>
      <c r="DP263" s="21"/>
      <c r="DQ263" s="21"/>
      <c r="DR263" s="21"/>
      <c r="DS263" s="21"/>
      <c r="DT263" s="21"/>
      <c r="DU263" s="21"/>
      <c r="DV263" s="18"/>
      <c r="DW263" s="18"/>
      <c r="DX263" s="18"/>
      <c r="DY263" s="18"/>
      <c r="DZ263" s="18"/>
      <c r="EA263" s="18"/>
      <c r="EB263" s="18"/>
      <c r="EC263" s="18"/>
      <c r="ED263" s="18"/>
      <c r="EE263" s="18"/>
      <c r="EF263" s="18"/>
      <c r="EG263" s="18"/>
      <c r="EH263" s="18"/>
      <c r="EI263" s="18"/>
      <c r="EJ263" s="18"/>
      <c r="EK263" s="18"/>
      <c r="EL263" s="18"/>
      <c r="EM263" s="18"/>
      <c r="EN263" s="18"/>
      <c r="EO263" s="18"/>
      <c r="EP263" s="18"/>
      <c r="EQ263" s="18"/>
      <c r="ER263" s="18"/>
      <c r="ES263" s="18"/>
      <c r="ET263" s="18"/>
      <c r="EU263" s="18"/>
      <c r="EV263" s="18"/>
      <c r="EW263" s="18"/>
      <c r="EX263" s="18"/>
      <c r="EY263" s="18"/>
      <c r="EZ263" s="18"/>
      <c r="FA263" s="18"/>
      <c r="FB263" s="18"/>
      <c r="FC263" s="18"/>
      <c r="FD263" s="21"/>
      <c r="FE263" s="21"/>
      <c r="FF263" s="21"/>
      <c r="FG263" s="21"/>
      <c r="FH263" s="21"/>
      <c r="FI263" s="21"/>
      <c r="FJ263" s="21"/>
      <c r="FK263" s="21"/>
      <c r="FL263" s="21"/>
      <c r="FM263" s="21"/>
      <c r="FN263" s="21"/>
      <c r="FO263" s="21"/>
      <c r="FP263" s="21"/>
      <c r="FQ263" s="21"/>
      <c r="FR263" s="21"/>
      <c r="FS263" s="18"/>
      <c r="FT263" s="18"/>
      <c r="FU263" s="18"/>
      <c r="FV263" s="18"/>
      <c r="FW263" s="18"/>
      <c r="FX263" s="18"/>
      <c r="FY263" s="18"/>
      <c r="FZ263" s="18"/>
      <c r="GA263" s="18"/>
      <c r="GB263" s="18"/>
      <c r="GC263" s="18"/>
      <c r="GD263" s="18"/>
      <c r="GE263" s="18"/>
      <c r="GF263" s="18"/>
      <c r="GG263" s="18"/>
      <c r="GH263" s="18"/>
      <c r="GI263" s="18"/>
    </row>
    <row r="264" spans="1:191" ht="9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21"/>
      <c r="CL264" s="21"/>
      <c r="CM264" s="21"/>
      <c r="CN264" s="21"/>
      <c r="CO264" s="21"/>
      <c r="CP264" s="21"/>
      <c r="CQ264" s="21"/>
      <c r="CR264" s="21"/>
      <c r="CS264" s="21"/>
      <c r="CT264" s="21"/>
      <c r="CU264" s="21"/>
      <c r="CV264" s="21"/>
      <c r="CW264" s="21"/>
      <c r="CX264" s="21"/>
      <c r="CY264" s="21"/>
      <c r="CZ264" s="21"/>
      <c r="DA264" s="21"/>
      <c r="DB264" s="21"/>
      <c r="DC264" s="21"/>
      <c r="DD264" s="21"/>
      <c r="DE264" s="21"/>
      <c r="DF264" s="21"/>
      <c r="DG264" s="21"/>
      <c r="DH264" s="21"/>
      <c r="DI264" s="21"/>
      <c r="DJ264" s="21"/>
      <c r="DK264" s="21"/>
      <c r="DL264" s="21"/>
      <c r="DM264" s="21"/>
      <c r="DN264" s="21"/>
      <c r="DO264" s="21"/>
      <c r="DP264" s="21"/>
      <c r="DQ264" s="21"/>
      <c r="DR264" s="21"/>
      <c r="DS264" s="21"/>
      <c r="DT264" s="21"/>
      <c r="DU264" s="21"/>
      <c r="DV264" s="18"/>
      <c r="DW264" s="18"/>
      <c r="DX264" s="18"/>
      <c r="DY264" s="18"/>
      <c r="DZ264" s="18"/>
      <c r="EA264" s="18"/>
      <c r="EB264" s="18"/>
      <c r="EC264" s="18"/>
      <c r="ED264" s="18"/>
      <c r="EE264" s="18"/>
      <c r="EF264" s="18"/>
      <c r="EG264" s="18"/>
      <c r="EH264" s="18"/>
      <c r="EI264" s="18"/>
      <c r="EJ264" s="18"/>
      <c r="EK264" s="18"/>
      <c r="EL264" s="18"/>
      <c r="EM264" s="18"/>
      <c r="EN264" s="18"/>
      <c r="EO264" s="18"/>
      <c r="EP264" s="18"/>
      <c r="EQ264" s="18"/>
      <c r="ER264" s="18"/>
      <c r="ES264" s="18"/>
      <c r="ET264" s="18"/>
      <c r="EU264" s="18"/>
      <c r="EV264" s="18"/>
      <c r="EW264" s="18"/>
      <c r="EX264" s="18"/>
      <c r="EY264" s="18"/>
      <c r="EZ264" s="18"/>
      <c r="FA264" s="18"/>
      <c r="FB264" s="18"/>
      <c r="FC264" s="18"/>
      <c r="FD264" s="21"/>
      <c r="FE264" s="21"/>
      <c r="FF264" s="21"/>
      <c r="FG264" s="21"/>
      <c r="FH264" s="21"/>
      <c r="FI264" s="21"/>
      <c r="FJ264" s="21"/>
      <c r="FK264" s="21"/>
      <c r="FL264" s="21"/>
      <c r="FM264" s="21"/>
      <c r="FN264" s="21"/>
      <c r="FO264" s="21"/>
      <c r="FP264" s="21"/>
      <c r="FQ264" s="21"/>
      <c r="FR264" s="21"/>
      <c r="FS264" s="18"/>
      <c r="FT264" s="18"/>
      <c r="FU264" s="18"/>
      <c r="FV264" s="18"/>
      <c r="FW264" s="18"/>
      <c r="FX264" s="18"/>
      <c r="FY264" s="18"/>
      <c r="FZ264" s="18"/>
      <c r="GA264" s="18"/>
      <c r="GB264" s="18"/>
      <c r="GC264" s="18"/>
      <c r="GD264" s="18"/>
      <c r="GE264" s="18"/>
      <c r="GF264" s="18"/>
      <c r="GG264" s="18"/>
      <c r="GH264" s="18"/>
      <c r="GI264" s="18"/>
    </row>
    <row r="265" spans="1:191" ht="9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21"/>
      <c r="CL265" s="21"/>
      <c r="CM265" s="21"/>
      <c r="CN265" s="21"/>
      <c r="CO265" s="21"/>
      <c r="CP265" s="21"/>
      <c r="CQ265" s="21"/>
      <c r="CR265" s="21"/>
      <c r="CS265" s="21"/>
      <c r="CT265" s="21"/>
      <c r="CU265" s="21"/>
      <c r="CV265" s="21"/>
      <c r="CW265" s="21"/>
      <c r="CX265" s="21"/>
      <c r="CY265" s="21"/>
      <c r="CZ265" s="21"/>
      <c r="DA265" s="21"/>
      <c r="DB265" s="21"/>
      <c r="DC265" s="21"/>
      <c r="DD265" s="21"/>
      <c r="DE265" s="21"/>
      <c r="DF265" s="21"/>
      <c r="DG265" s="21"/>
      <c r="DH265" s="21"/>
      <c r="DI265" s="21"/>
      <c r="DJ265" s="21"/>
      <c r="DK265" s="21"/>
      <c r="DL265" s="21"/>
      <c r="DM265" s="21"/>
      <c r="DN265" s="21"/>
      <c r="DO265" s="21"/>
      <c r="DP265" s="21"/>
      <c r="DQ265" s="21"/>
      <c r="DR265" s="21"/>
      <c r="DS265" s="21"/>
      <c r="DT265" s="21"/>
      <c r="DU265" s="21"/>
      <c r="DV265" s="18"/>
      <c r="DW265" s="18"/>
      <c r="DX265" s="18"/>
      <c r="DY265" s="18"/>
      <c r="DZ265" s="18"/>
      <c r="EA265" s="18"/>
      <c r="EB265" s="18"/>
      <c r="EC265" s="18"/>
      <c r="ED265" s="18"/>
      <c r="EE265" s="18"/>
      <c r="EF265" s="18"/>
      <c r="EG265" s="18"/>
      <c r="EH265" s="18"/>
      <c r="EI265" s="18"/>
      <c r="EJ265" s="18"/>
      <c r="EK265" s="18"/>
      <c r="EL265" s="18"/>
      <c r="EM265" s="18"/>
      <c r="EN265" s="18"/>
      <c r="EO265" s="18"/>
      <c r="EP265" s="18"/>
      <c r="EQ265" s="18"/>
      <c r="ER265" s="18"/>
      <c r="ES265" s="18"/>
      <c r="ET265" s="18"/>
      <c r="EU265" s="18"/>
      <c r="EV265" s="18"/>
      <c r="EW265" s="18"/>
      <c r="EX265" s="18"/>
      <c r="EY265" s="18"/>
      <c r="EZ265" s="18"/>
      <c r="FA265" s="18"/>
      <c r="FB265" s="18"/>
      <c r="FC265" s="18"/>
      <c r="FD265" s="21"/>
      <c r="FE265" s="21"/>
      <c r="FF265" s="21"/>
      <c r="FG265" s="21"/>
      <c r="FH265" s="21"/>
      <c r="FI265" s="21"/>
      <c r="FJ265" s="21"/>
      <c r="FK265" s="21"/>
      <c r="FL265" s="21"/>
      <c r="FM265" s="21"/>
      <c r="FN265" s="21"/>
      <c r="FO265" s="21"/>
      <c r="FP265" s="21"/>
      <c r="FQ265" s="21"/>
      <c r="FR265" s="21"/>
      <c r="FS265" s="21"/>
      <c r="FT265" s="18"/>
      <c r="FU265" s="18"/>
      <c r="FV265" s="18"/>
      <c r="FW265" s="18"/>
      <c r="FX265" s="18"/>
      <c r="FY265" s="18"/>
      <c r="FZ265" s="18"/>
      <c r="GA265" s="18"/>
      <c r="GB265" s="18"/>
      <c r="GC265" s="18"/>
      <c r="GD265" s="18"/>
      <c r="GE265" s="18"/>
      <c r="GF265" s="18"/>
      <c r="GG265" s="18"/>
      <c r="GH265" s="18"/>
      <c r="GI265" s="18"/>
    </row>
    <row r="266" spans="1:191" ht="9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37"/>
      <c r="AA266" s="37"/>
      <c r="AB266" s="37"/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  <c r="AM266" s="37"/>
      <c r="AN266" s="37"/>
      <c r="AO266" s="37"/>
      <c r="AP266" s="37"/>
      <c r="AQ266" s="37"/>
      <c r="AR266" s="37"/>
      <c r="AS266" s="37"/>
      <c r="AT266" s="37"/>
      <c r="AU266" s="37"/>
      <c r="AV266" s="37"/>
      <c r="AW266" s="37"/>
      <c r="AX266" s="37"/>
      <c r="AY266" s="37"/>
      <c r="AZ266" s="37"/>
      <c r="BA266" s="37"/>
      <c r="BB266" s="37"/>
      <c r="BC266" s="37"/>
      <c r="BD266" s="37"/>
      <c r="BE266" s="37"/>
      <c r="BF266" s="37"/>
      <c r="BG266" s="37"/>
      <c r="BH266" s="37"/>
      <c r="BI266" s="37"/>
      <c r="BJ266" s="37"/>
      <c r="BK266" s="37"/>
      <c r="BL266" s="37"/>
      <c r="BM266" s="37"/>
      <c r="BN266" s="37"/>
      <c r="BO266" s="19"/>
      <c r="BP266" s="19"/>
      <c r="BQ266" s="19"/>
      <c r="BR266" s="19"/>
      <c r="BS266" s="19"/>
      <c r="BT266" s="19"/>
      <c r="BU266" s="36"/>
      <c r="BV266" s="36"/>
      <c r="BW266" s="36"/>
      <c r="BX266" s="36"/>
      <c r="BY266" s="36"/>
      <c r="BZ266" s="36"/>
      <c r="CA266" s="36"/>
      <c r="CB266" s="36"/>
      <c r="CC266" s="36"/>
      <c r="CD266" s="36"/>
      <c r="CE266" s="36"/>
      <c r="CF266" s="36"/>
      <c r="CG266" s="36"/>
      <c r="CH266" s="36"/>
      <c r="CI266" s="36"/>
      <c r="CJ266" s="36"/>
      <c r="CK266" s="18"/>
      <c r="CL266" s="18"/>
      <c r="CM266" s="18"/>
      <c r="CN266" s="18"/>
      <c r="CO266" s="18"/>
      <c r="CP266" s="18"/>
      <c r="CQ266" s="18"/>
      <c r="CR266" s="18"/>
      <c r="CS266" s="18"/>
      <c r="CT266" s="18"/>
      <c r="CU266" s="18"/>
      <c r="CV266" s="18"/>
      <c r="CW266" s="18"/>
      <c r="CX266" s="18"/>
      <c r="CY266" s="18"/>
      <c r="CZ266" s="18"/>
      <c r="DA266" s="18"/>
      <c r="DB266" s="18"/>
      <c r="DC266" s="18"/>
      <c r="DD266" s="18"/>
      <c r="DE266" s="25"/>
      <c r="DF266" s="25"/>
      <c r="DG266" s="25"/>
      <c r="DH266" s="25"/>
      <c r="DI266" s="25"/>
      <c r="DJ266" s="25"/>
      <c r="DK266" s="25"/>
      <c r="DL266" s="25"/>
      <c r="DM266" s="25"/>
      <c r="DN266" s="25"/>
      <c r="DO266" s="25"/>
      <c r="DP266" s="25"/>
      <c r="DQ266" s="25"/>
      <c r="DR266" s="25"/>
      <c r="DS266" s="25"/>
      <c r="DT266" s="25"/>
      <c r="DU266" s="25"/>
      <c r="DV266" s="18"/>
      <c r="DW266" s="18"/>
      <c r="DX266" s="18"/>
      <c r="DY266" s="18"/>
      <c r="DZ266" s="18"/>
      <c r="EA266" s="18"/>
      <c r="EB266" s="18"/>
      <c r="EC266" s="18"/>
      <c r="ED266" s="18"/>
      <c r="EE266" s="18"/>
      <c r="EF266" s="18"/>
      <c r="EG266" s="18"/>
      <c r="EH266" s="18"/>
      <c r="EI266" s="18"/>
      <c r="EJ266" s="18"/>
      <c r="EK266" s="18"/>
      <c r="EL266" s="18"/>
      <c r="EM266" s="18"/>
      <c r="EN266" s="18"/>
      <c r="EO266" s="18"/>
      <c r="EP266" s="18"/>
      <c r="EQ266" s="18"/>
      <c r="ER266" s="18"/>
      <c r="ES266" s="18"/>
      <c r="ET266" s="18"/>
      <c r="EU266" s="18"/>
      <c r="EV266" s="18"/>
      <c r="EW266" s="18"/>
      <c r="EX266" s="18"/>
      <c r="EY266" s="18"/>
      <c r="EZ266" s="18"/>
      <c r="FA266" s="18"/>
      <c r="FB266" s="18"/>
      <c r="FC266" s="18"/>
      <c r="FD266" s="21"/>
      <c r="FE266" s="21"/>
      <c r="FF266" s="21"/>
      <c r="FG266" s="21"/>
      <c r="FH266" s="21"/>
      <c r="FI266" s="21"/>
      <c r="FJ266" s="21"/>
      <c r="FK266" s="21"/>
      <c r="FL266" s="21"/>
      <c r="FM266" s="21"/>
      <c r="FN266" s="21"/>
      <c r="FO266" s="21"/>
      <c r="FP266" s="21"/>
      <c r="FQ266" s="21"/>
      <c r="FR266" s="21"/>
      <c r="FS266" s="18"/>
      <c r="FT266" s="18"/>
      <c r="FU266" s="18"/>
      <c r="FV266" s="18"/>
      <c r="FW266" s="18"/>
      <c r="FX266" s="18"/>
      <c r="FY266" s="18"/>
      <c r="FZ266" s="18"/>
      <c r="GA266" s="18"/>
      <c r="GB266" s="18"/>
      <c r="GC266" s="18"/>
      <c r="GD266" s="18"/>
      <c r="GE266" s="18"/>
      <c r="GF266" s="18"/>
      <c r="GG266" s="18"/>
      <c r="GH266" s="18"/>
      <c r="GI266" s="18"/>
    </row>
    <row r="267" spans="1:191" ht="9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21"/>
      <c r="CL267" s="21"/>
      <c r="CM267" s="21"/>
      <c r="CN267" s="21"/>
      <c r="CO267" s="21"/>
      <c r="CP267" s="21"/>
      <c r="CQ267" s="21"/>
      <c r="CR267" s="21"/>
      <c r="CS267" s="21"/>
      <c r="CT267" s="21"/>
      <c r="CU267" s="21"/>
      <c r="CV267" s="21"/>
      <c r="CW267" s="21"/>
      <c r="CX267" s="21"/>
      <c r="CY267" s="21"/>
      <c r="CZ267" s="21"/>
      <c r="DA267" s="21"/>
      <c r="DB267" s="21"/>
      <c r="DC267" s="21"/>
      <c r="DD267" s="21"/>
      <c r="DE267" s="21"/>
      <c r="DF267" s="21"/>
      <c r="DG267" s="21"/>
      <c r="DH267" s="21"/>
      <c r="DI267" s="21"/>
      <c r="DJ267" s="21"/>
      <c r="DK267" s="21"/>
      <c r="DL267" s="21"/>
      <c r="DM267" s="21"/>
      <c r="DN267" s="21"/>
      <c r="DO267" s="21"/>
      <c r="DP267" s="21"/>
      <c r="DQ267" s="21"/>
      <c r="DR267" s="21"/>
      <c r="DS267" s="21"/>
      <c r="DT267" s="21"/>
      <c r="DU267" s="21"/>
      <c r="DV267" s="18"/>
      <c r="DW267" s="18"/>
      <c r="DX267" s="18"/>
      <c r="DY267" s="18"/>
      <c r="DZ267" s="18"/>
      <c r="EA267" s="18"/>
      <c r="EB267" s="18"/>
      <c r="EC267" s="18"/>
      <c r="ED267" s="18"/>
      <c r="EE267" s="18"/>
      <c r="EF267" s="18"/>
      <c r="EG267" s="18"/>
      <c r="EH267" s="18"/>
      <c r="EI267" s="18"/>
      <c r="EJ267" s="18"/>
      <c r="EK267" s="18"/>
      <c r="EL267" s="18"/>
      <c r="EM267" s="18"/>
      <c r="EN267" s="18"/>
      <c r="EO267" s="18"/>
      <c r="EP267" s="18"/>
      <c r="EQ267" s="18"/>
      <c r="ER267" s="18"/>
      <c r="ES267" s="18"/>
      <c r="ET267" s="18"/>
      <c r="EU267" s="18"/>
      <c r="EV267" s="18"/>
      <c r="EW267" s="18"/>
      <c r="EX267" s="18"/>
      <c r="EY267" s="18"/>
      <c r="EZ267" s="18"/>
      <c r="FA267" s="18"/>
      <c r="FB267" s="18"/>
      <c r="FC267" s="18"/>
      <c r="FD267" s="21"/>
      <c r="FE267" s="21"/>
      <c r="FF267" s="21"/>
      <c r="FG267" s="21"/>
      <c r="FH267" s="21"/>
      <c r="FI267" s="21"/>
      <c r="FJ267" s="21"/>
      <c r="FK267" s="21"/>
      <c r="FL267" s="21"/>
      <c r="FM267" s="21"/>
      <c r="FN267" s="21"/>
      <c r="FO267" s="21"/>
      <c r="FP267" s="21"/>
      <c r="FQ267" s="21"/>
      <c r="FR267" s="21"/>
      <c r="FS267" s="18"/>
      <c r="FT267" s="18"/>
      <c r="FU267" s="18"/>
      <c r="FV267" s="18"/>
      <c r="FW267" s="18"/>
      <c r="FX267" s="18"/>
      <c r="FY267" s="18"/>
      <c r="FZ267" s="18"/>
      <c r="GA267" s="18"/>
      <c r="GB267" s="18"/>
      <c r="GC267" s="18"/>
      <c r="GD267" s="18"/>
      <c r="GE267" s="18"/>
      <c r="GF267" s="18"/>
      <c r="GG267" s="18"/>
      <c r="GH267" s="18"/>
      <c r="GI267" s="18"/>
    </row>
    <row r="268" spans="1:191" ht="11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21"/>
      <c r="CL268" s="21"/>
      <c r="CM268" s="21"/>
      <c r="CN268" s="21"/>
      <c r="CO268" s="21"/>
      <c r="CP268" s="21"/>
      <c r="CQ268" s="21"/>
      <c r="CR268" s="21"/>
      <c r="CS268" s="21"/>
      <c r="CT268" s="21"/>
      <c r="CU268" s="21"/>
      <c r="CV268" s="21"/>
      <c r="CW268" s="21"/>
      <c r="CX268" s="21"/>
      <c r="CY268" s="21"/>
      <c r="CZ268" s="21"/>
      <c r="DA268" s="21"/>
      <c r="DB268" s="21"/>
      <c r="DC268" s="21"/>
      <c r="DD268" s="21"/>
      <c r="DE268" s="21"/>
      <c r="DF268" s="21"/>
      <c r="DG268" s="21"/>
      <c r="DH268" s="21"/>
      <c r="DI268" s="21"/>
      <c r="DJ268" s="21"/>
      <c r="DK268" s="21"/>
      <c r="DL268" s="21"/>
      <c r="DM268" s="21"/>
      <c r="DN268" s="21"/>
      <c r="DO268" s="21"/>
      <c r="DP268" s="21"/>
      <c r="DQ268" s="21"/>
      <c r="DR268" s="21"/>
      <c r="DS268" s="21"/>
      <c r="DT268" s="21"/>
      <c r="DU268" s="21"/>
      <c r="DV268" s="18"/>
      <c r="DW268" s="18"/>
      <c r="DX268" s="18"/>
      <c r="DY268" s="18"/>
      <c r="DZ268" s="18"/>
      <c r="EA268" s="18"/>
      <c r="EB268" s="18"/>
      <c r="EC268" s="18"/>
      <c r="ED268" s="18"/>
      <c r="EE268" s="18"/>
      <c r="EF268" s="18"/>
      <c r="EG268" s="18"/>
      <c r="EH268" s="18"/>
      <c r="EI268" s="18"/>
      <c r="EJ268" s="18"/>
      <c r="EK268" s="18"/>
      <c r="EL268" s="18"/>
      <c r="EM268" s="18"/>
      <c r="EN268" s="18"/>
      <c r="EO268" s="18"/>
      <c r="EP268" s="18"/>
      <c r="EQ268" s="18"/>
      <c r="ER268" s="18"/>
      <c r="ES268" s="18"/>
      <c r="ET268" s="18"/>
      <c r="EU268" s="18"/>
      <c r="EV268" s="18"/>
      <c r="EW268" s="18"/>
      <c r="EX268" s="18"/>
      <c r="EY268" s="18"/>
      <c r="EZ268" s="18"/>
      <c r="FA268" s="18"/>
      <c r="FB268" s="18"/>
      <c r="FC268" s="18"/>
      <c r="FD268" s="21"/>
      <c r="FE268" s="21"/>
      <c r="FF268" s="21"/>
      <c r="FG268" s="21"/>
      <c r="FH268" s="21"/>
      <c r="FI268" s="21"/>
      <c r="FJ268" s="21"/>
      <c r="FK268" s="21"/>
      <c r="FL268" s="21"/>
      <c r="FM268" s="21"/>
      <c r="FN268" s="21"/>
      <c r="FO268" s="21"/>
      <c r="FP268" s="21"/>
      <c r="FQ268" s="21"/>
      <c r="FR268" s="21"/>
      <c r="FS268" s="18"/>
      <c r="FT268" s="18"/>
      <c r="FU268" s="18"/>
      <c r="FV268" s="18"/>
      <c r="FW268" s="18"/>
      <c r="FX268" s="18"/>
      <c r="FY268" s="18"/>
      <c r="FZ268" s="18"/>
      <c r="GA268" s="18"/>
      <c r="GB268" s="18"/>
      <c r="GC268" s="18"/>
      <c r="GD268" s="18"/>
      <c r="GE268" s="18"/>
      <c r="GF268" s="18"/>
      <c r="GG268" s="18"/>
      <c r="GH268" s="18"/>
      <c r="GI268" s="18"/>
    </row>
    <row r="269" spans="1:191" ht="11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35"/>
      <c r="AN269" s="35"/>
      <c r="AO269" s="35"/>
      <c r="AP269" s="35"/>
      <c r="AQ269" s="35"/>
      <c r="AR269" s="35"/>
      <c r="AS269" s="35"/>
      <c r="AT269" s="35"/>
      <c r="AU269" s="35"/>
      <c r="AV269" s="35"/>
      <c r="AW269" s="35"/>
      <c r="AX269" s="35"/>
      <c r="AY269" s="35"/>
      <c r="AZ269" s="35"/>
      <c r="BA269" s="35"/>
      <c r="BB269" s="35"/>
      <c r="BC269" s="35"/>
      <c r="BD269" s="35"/>
      <c r="BE269" s="35"/>
      <c r="BF269" s="35"/>
      <c r="BG269" s="35"/>
      <c r="BH269" s="35"/>
      <c r="BI269" s="35"/>
      <c r="BJ269" s="35"/>
      <c r="BK269" s="35"/>
      <c r="BL269" s="35"/>
      <c r="BM269" s="35"/>
      <c r="BN269" s="35"/>
      <c r="BO269" s="19"/>
      <c r="BP269" s="19"/>
      <c r="BQ269" s="19"/>
      <c r="BR269" s="19"/>
      <c r="BS269" s="19"/>
      <c r="BT269" s="19"/>
      <c r="BU269" s="36"/>
      <c r="BV269" s="36"/>
      <c r="BW269" s="36"/>
      <c r="BX269" s="36"/>
      <c r="BY269" s="36"/>
      <c r="BZ269" s="36"/>
      <c r="CA269" s="36"/>
      <c r="CB269" s="36"/>
      <c r="CC269" s="36"/>
      <c r="CD269" s="36"/>
      <c r="CE269" s="36"/>
      <c r="CF269" s="36"/>
      <c r="CG269" s="36"/>
      <c r="CH269" s="36"/>
      <c r="CI269" s="36"/>
      <c r="CJ269" s="36"/>
      <c r="CK269" s="18"/>
      <c r="CL269" s="18"/>
      <c r="CM269" s="18"/>
      <c r="CN269" s="18"/>
      <c r="CO269" s="18"/>
      <c r="CP269" s="18"/>
      <c r="CQ269" s="18"/>
      <c r="CR269" s="18"/>
      <c r="CS269" s="18"/>
      <c r="CT269" s="18"/>
      <c r="CU269" s="18"/>
      <c r="CV269" s="18"/>
      <c r="CW269" s="18"/>
      <c r="CX269" s="18"/>
      <c r="CY269" s="18"/>
      <c r="CZ269" s="18"/>
      <c r="DA269" s="18"/>
      <c r="DB269" s="18"/>
      <c r="DC269" s="18"/>
      <c r="DD269" s="18"/>
      <c r="DE269" s="25"/>
      <c r="DF269" s="25"/>
      <c r="DG269" s="25"/>
      <c r="DH269" s="25"/>
      <c r="DI269" s="25"/>
      <c r="DJ269" s="25"/>
      <c r="DK269" s="25"/>
      <c r="DL269" s="25"/>
      <c r="DM269" s="25"/>
      <c r="DN269" s="25"/>
      <c r="DO269" s="25"/>
      <c r="DP269" s="25"/>
      <c r="DQ269" s="25"/>
      <c r="DR269" s="25"/>
      <c r="DS269" s="25"/>
      <c r="DT269" s="25"/>
      <c r="DU269" s="25"/>
      <c r="DV269" s="18"/>
      <c r="DW269" s="18"/>
      <c r="DX269" s="18"/>
      <c r="DY269" s="18"/>
      <c r="DZ269" s="18"/>
      <c r="EA269" s="18"/>
      <c r="EB269" s="18"/>
      <c r="EC269" s="18"/>
      <c r="ED269" s="18"/>
      <c r="EE269" s="18"/>
      <c r="EF269" s="18"/>
      <c r="EG269" s="18"/>
      <c r="EH269" s="18"/>
      <c r="EI269" s="18"/>
      <c r="EJ269" s="18"/>
      <c r="EK269" s="18"/>
      <c r="EL269" s="18"/>
      <c r="EM269" s="18"/>
      <c r="EN269" s="18"/>
      <c r="EO269" s="18"/>
      <c r="EP269" s="18"/>
      <c r="EQ269" s="18"/>
      <c r="ER269" s="18"/>
      <c r="ES269" s="18"/>
      <c r="ET269" s="18"/>
      <c r="EU269" s="18"/>
      <c r="EV269" s="18"/>
      <c r="EW269" s="18"/>
      <c r="EX269" s="18"/>
      <c r="EY269" s="18"/>
      <c r="EZ269" s="18"/>
      <c r="FA269" s="18"/>
      <c r="FB269" s="18"/>
      <c r="FC269" s="18"/>
      <c r="FD269" s="21"/>
      <c r="FE269" s="21"/>
      <c r="FF269" s="21"/>
      <c r="FG269" s="21"/>
      <c r="FH269" s="21"/>
      <c r="FI269" s="21"/>
      <c r="FJ269" s="21"/>
      <c r="FK269" s="21"/>
      <c r="FL269" s="21"/>
      <c r="FM269" s="21"/>
      <c r="FN269" s="21"/>
      <c r="FO269" s="21"/>
      <c r="FP269" s="21"/>
      <c r="FQ269" s="21"/>
      <c r="FR269" s="21"/>
      <c r="FS269" s="18"/>
      <c r="FT269" s="18"/>
      <c r="FU269" s="18"/>
      <c r="FV269" s="18"/>
      <c r="FW269" s="18"/>
      <c r="FX269" s="18"/>
      <c r="FY269" s="18"/>
      <c r="FZ269" s="18"/>
      <c r="GA269" s="18"/>
      <c r="GB269" s="18"/>
      <c r="GC269" s="18"/>
      <c r="GD269" s="18"/>
      <c r="GE269" s="18"/>
      <c r="GF269" s="18"/>
      <c r="GG269" s="18"/>
      <c r="GH269" s="18"/>
      <c r="GI269" s="18"/>
    </row>
    <row r="270" spans="1:191" ht="9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9"/>
      <c r="BP270" s="19"/>
      <c r="BQ270" s="19"/>
      <c r="BR270" s="19"/>
      <c r="BS270" s="19"/>
      <c r="BT270" s="19"/>
      <c r="BU270" s="36"/>
      <c r="BV270" s="36"/>
      <c r="BW270" s="36"/>
      <c r="BX270" s="36"/>
      <c r="BY270" s="36"/>
      <c r="BZ270" s="36"/>
      <c r="CA270" s="36"/>
      <c r="CB270" s="36"/>
      <c r="CC270" s="36"/>
      <c r="CD270" s="36"/>
      <c r="CE270" s="36"/>
      <c r="CF270" s="36"/>
      <c r="CG270" s="36"/>
      <c r="CH270" s="36"/>
      <c r="CI270" s="36"/>
      <c r="CJ270" s="36"/>
      <c r="CK270" s="18"/>
      <c r="CL270" s="18"/>
      <c r="CM270" s="18"/>
      <c r="CN270" s="18"/>
      <c r="CO270" s="18"/>
      <c r="CP270" s="18"/>
      <c r="CQ270" s="18"/>
      <c r="CR270" s="18"/>
      <c r="CS270" s="18"/>
      <c r="CT270" s="18"/>
      <c r="CU270" s="18"/>
      <c r="CV270" s="18"/>
      <c r="CW270" s="18"/>
      <c r="CX270" s="18"/>
      <c r="CY270" s="18"/>
      <c r="CZ270" s="18"/>
      <c r="DA270" s="18"/>
      <c r="DB270" s="18"/>
      <c r="DC270" s="18"/>
      <c r="DD270" s="18"/>
      <c r="DE270" s="25"/>
      <c r="DF270" s="25"/>
      <c r="DG270" s="25"/>
      <c r="DH270" s="25"/>
      <c r="DI270" s="25"/>
      <c r="DJ270" s="25"/>
      <c r="DK270" s="25"/>
      <c r="DL270" s="25"/>
      <c r="DM270" s="25"/>
      <c r="DN270" s="25"/>
      <c r="DO270" s="25"/>
      <c r="DP270" s="25"/>
      <c r="DQ270" s="25"/>
      <c r="DR270" s="25"/>
      <c r="DS270" s="25"/>
      <c r="DT270" s="25"/>
      <c r="DU270" s="25"/>
      <c r="DV270" s="18"/>
      <c r="DW270" s="18"/>
      <c r="DX270" s="18"/>
      <c r="DY270" s="18"/>
      <c r="DZ270" s="18"/>
      <c r="EA270" s="18"/>
      <c r="EB270" s="18"/>
      <c r="EC270" s="18"/>
      <c r="ED270" s="18"/>
      <c r="EE270" s="18"/>
      <c r="EF270" s="18"/>
      <c r="EG270" s="18"/>
      <c r="EH270" s="18"/>
      <c r="EI270" s="18"/>
      <c r="EJ270" s="18"/>
      <c r="EK270" s="18"/>
      <c r="EL270" s="18"/>
      <c r="EM270" s="18"/>
      <c r="EN270" s="18"/>
      <c r="EO270" s="18"/>
      <c r="EP270" s="18"/>
      <c r="EQ270" s="18"/>
      <c r="ER270" s="18"/>
      <c r="ES270" s="18"/>
      <c r="ET270" s="18"/>
      <c r="EU270" s="18"/>
      <c r="EV270" s="18"/>
      <c r="EW270" s="18"/>
      <c r="EX270" s="18"/>
      <c r="EY270" s="18"/>
      <c r="EZ270" s="18"/>
      <c r="FA270" s="18"/>
      <c r="FB270" s="18"/>
      <c r="FC270" s="18"/>
      <c r="FD270" s="21"/>
      <c r="FE270" s="21"/>
      <c r="FF270" s="21"/>
      <c r="FG270" s="21"/>
      <c r="FH270" s="21"/>
      <c r="FI270" s="21"/>
      <c r="FJ270" s="21"/>
      <c r="FK270" s="21"/>
      <c r="FL270" s="21"/>
      <c r="FM270" s="21"/>
      <c r="FN270" s="21"/>
      <c r="FO270" s="21"/>
      <c r="FP270" s="21"/>
      <c r="FQ270" s="21"/>
      <c r="FR270" s="21"/>
      <c r="FS270" s="18"/>
      <c r="FT270" s="18"/>
      <c r="FU270" s="18"/>
      <c r="FV270" s="18"/>
      <c r="FW270" s="18"/>
      <c r="FX270" s="18"/>
      <c r="FY270" s="18"/>
      <c r="FZ270" s="18"/>
      <c r="GA270" s="18"/>
      <c r="GB270" s="18"/>
      <c r="GC270" s="18"/>
      <c r="GD270" s="18"/>
      <c r="GE270" s="18"/>
      <c r="GF270" s="18"/>
      <c r="GG270" s="18"/>
      <c r="GH270" s="18"/>
      <c r="GI270" s="18"/>
    </row>
    <row r="271" spans="1:191" ht="1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38"/>
      <c r="AA271" s="37"/>
      <c r="AB271" s="37"/>
      <c r="AC271" s="37"/>
      <c r="AD271" s="37"/>
      <c r="AE271" s="37"/>
      <c r="AF271" s="37"/>
      <c r="AG271" s="37"/>
      <c r="AH271" s="37"/>
      <c r="AI271" s="37"/>
      <c r="AJ271" s="37"/>
      <c r="AK271" s="37"/>
      <c r="AL271" s="37"/>
      <c r="AM271" s="37"/>
      <c r="AN271" s="37"/>
      <c r="AO271" s="37"/>
      <c r="AP271" s="37"/>
      <c r="AQ271" s="37"/>
      <c r="AR271" s="37"/>
      <c r="AS271" s="37"/>
      <c r="AT271" s="37"/>
      <c r="AU271" s="37"/>
      <c r="AV271" s="37"/>
      <c r="AW271" s="37"/>
      <c r="AX271" s="37"/>
      <c r="AY271" s="37"/>
      <c r="AZ271" s="37"/>
      <c r="BA271" s="37"/>
      <c r="BB271" s="37"/>
      <c r="BC271" s="37"/>
      <c r="BD271" s="37"/>
      <c r="BE271" s="37"/>
      <c r="BF271" s="37"/>
      <c r="BG271" s="37"/>
      <c r="BH271" s="37"/>
      <c r="BI271" s="37"/>
      <c r="BJ271" s="37"/>
      <c r="BK271" s="37"/>
      <c r="BL271" s="37"/>
      <c r="BM271" s="37"/>
      <c r="BN271" s="37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8"/>
      <c r="CL271" s="18"/>
      <c r="CM271" s="18"/>
      <c r="CN271" s="18"/>
      <c r="CO271" s="18"/>
      <c r="CP271" s="18"/>
      <c r="CQ271" s="18"/>
      <c r="CR271" s="18"/>
      <c r="CS271" s="18"/>
      <c r="CT271" s="18"/>
      <c r="CU271" s="18"/>
      <c r="CV271" s="18"/>
      <c r="CW271" s="18"/>
      <c r="CX271" s="18"/>
      <c r="CY271" s="18"/>
      <c r="CZ271" s="18"/>
      <c r="DA271" s="18"/>
      <c r="DB271" s="18"/>
      <c r="DC271" s="18"/>
      <c r="DD271" s="18"/>
      <c r="DE271" s="25"/>
      <c r="DF271" s="18"/>
      <c r="DG271" s="18"/>
      <c r="DH271" s="18"/>
      <c r="DI271" s="18"/>
      <c r="DJ271" s="18"/>
      <c r="DK271" s="18"/>
      <c r="DL271" s="18"/>
      <c r="DM271" s="18"/>
      <c r="DN271" s="18"/>
      <c r="DO271" s="18"/>
      <c r="DP271" s="18"/>
      <c r="DQ271" s="18"/>
      <c r="DR271" s="18"/>
      <c r="DS271" s="18"/>
      <c r="DT271" s="18"/>
      <c r="DU271" s="18"/>
      <c r="DV271" s="25"/>
      <c r="DW271" s="18"/>
      <c r="DX271" s="18"/>
      <c r="DY271" s="18"/>
      <c r="DZ271" s="18"/>
      <c r="EA271" s="18"/>
      <c r="EB271" s="18"/>
      <c r="EC271" s="18"/>
      <c r="ED271" s="18"/>
      <c r="EE271" s="18"/>
      <c r="EF271" s="18"/>
      <c r="EG271" s="18"/>
      <c r="EH271" s="18"/>
      <c r="EI271" s="18"/>
      <c r="EJ271" s="18"/>
      <c r="EK271" s="18"/>
      <c r="EL271" s="18"/>
      <c r="EM271" s="25"/>
      <c r="EN271" s="18"/>
      <c r="EO271" s="18"/>
      <c r="EP271" s="18"/>
      <c r="EQ271" s="18"/>
      <c r="ER271" s="18"/>
      <c r="ES271" s="18"/>
      <c r="ET271" s="18"/>
      <c r="EU271" s="18"/>
      <c r="EV271" s="18"/>
      <c r="EW271" s="18"/>
      <c r="EX271" s="18"/>
      <c r="EY271" s="18"/>
      <c r="EZ271" s="18"/>
      <c r="FA271" s="18"/>
      <c r="FB271" s="18"/>
      <c r="FC271" s="18"/>
      <c r="FD271" s="21"/>
      <c r="FE271" s="21"/>
      <c r="FF271" s="21"/>
      <c r="FG271" s="21"/>
      <c r="FH271" s="21"/>
      <c r="FI271" s="21"/>
      <c r="FJ271" s="21"/>
      <c r="FK271" s="21"/>
      <c r="FL271" s="21"/>
      <c r="FM271" s="21"/>
      <c r="FN271" s="21"/>
      <c r="FO271" s="21"/>
      <c r="FP271" s="21"/>
      <c r="FQ271" s="21"/>
      <c r="FR271" s="21"/>
      <c r="FS271" s="18"/>
      <c r="FT271" s="18"/>
      <c r="FU271" s="18"/>
      <c r="FV271" s="18"/>
      <c r="FW271" s="18"/>
      <c r="FX271" s="18"/>
      <c r="FY271" s="18"/>
      <c r="FZ271" s="18"/>
      <c r="GA271" s="18"/>
      <c r="GB271" s="18"/>
      <c r="GC271" s="18"/>
      <c r="GD271" s="18"/>
      <c r="GE271" s="18"/>
      <c r="GF271" s="18"/>
      <c r="GG271" s="18"/>
      <c r="GH271" s="18"/>
      <c r="GI271" s="18"/>
    </row>
    <row r="272" spans="1:191" ht="9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8"/>
      <c r="CL272" s="18"/>
      <c r="CM272" s="18"/>
      <c r="CN272" s="18"/>
      <c r="CO272" s="18"/>
      <c r="CP272" s="18"/>
      <c r="CQ272" s="18"/>
      <c r="CR272" s="18"/>
      <c r="CS272" s="18"/>
      <c r="CT272" s="18"/>
      <c r="CU272" s="18"/>
      <c r="CV272" s="18"/>
      <c r="CW272" s="18"/>
      <c r="CX272" s="18"/>
      <c r="CY272" s="18"/>
      <c r="CZ272" s="18"/>
      <c r="DA272" s="18"/>
      <c r="DB272" s="18"/>
      <c r="DC272" s="18"/>
      <c r="DD272" s="18"/>
      <c r="DE272" s="25"/>
      <c r="DF272" s="25"/>
      <c r="DG272" s="25"/>
      <c r="DH272" s="25"/>
      <c r="DI272" s="25"/>
      <c r="DJ272" s="25"/>
      <c r="DK272" s="25"/>
      <c r="DL272" s="25"/>
      <c r="DM272" s="25"/>
      <c r="DN272" s="25"/>
      <c r="DO272" s="25"/>
      <c r="DP272" s="25"/>
      <c r="DQ272" s="25"/>
      <c r="DR272" s="25"/>
      <c r="DS272" s="25"/>
      <c r="DT272" s="25"/>
      <c r="DU272" s="25"/>
      <c r="DV272" s="25"/>
      <c r="DW272" s="25"/>
      <c r="DX272" s="25"/>
      <c r="DY272" s="25"/>
      <c r="DZ272" s="25"/>
      <c r="EA272" s="25"/>
      <c r="EB272" s="25"/>
      <c r="EC272" s="25"/>
      <c r="ED272" s="25"/>
      <c r="EE272" s="25"/>
      <c r="EF272" s="25"/>
      <c r="EG272" s="25"/>
      <c r="EH272" s="25"/>
      <c r="EI272" s="25"/>
      <c r="EJ272" s="25"/>
      <c r="EK272" s="25"/>
      <c r="EL272" s="25"/>
      <c r="EM272" s="25"/>
      <c r="EN272" s="25"/>
      <c r="EO272" s="25"/>
      <c r="EP272" s="25"/>
      <c r="EQ272" s="25"/>
      <c r="ER272" s="25"/>
      <c r="ES272" s="25"/>
      <c r="ET272" s="25"/>
      <c r="EU272" s="25"/>
      <c r="EV272" s="25"/>
      <c r="EW272" s="25"/>
      <c r="EX272" s="25"/>
      <c r="EY272" s="25"/>
      <c r="EZ272" s="25"/>
      <c r="FA272" s="25"/>
      <c r="FB272" s="25"/>
      <c r="FC272" s="25"/>
      <c r="FD272" s="21"/>
      <c r="FE272" s="21"/>
      <c r="FF272" s="21"/>
      <c r="FG272" s="21"/>
      <c r="FH272" s="21"/>
      <c r="FI272" s="21"/>
      <c r="FJ272" s="21"/>
      <c r="FK272" s="21"/>
      <c r="FL272" s="21"/>
      <c r="FM272" s="21"/>
      <c r="FN272" s="21"/>
      <c r="FO272" s="21"/>
      <c r="FP272" s="21"/>
      <c r="FQ272" s="21"/>
      <c r="FR272" s="21"/>
      <c r="FS272" s="18"/>
      <c r="FT272" s="18"/>
      <c r="FU272" s="18"/>
      <c r="FV272" s="18"/>
      <c r="FW272" s="18"/>
      <c r="FX272" s="18"/>
      <c r="FY272" s="18"/>
      <c r="FZ272" s="18"/>
      <c r="GA272" s="18"/>
      <c r="GB272" s="18"/>
      <c r="GC272" s="18"/>
      <c r="GD272" s="18"/>
      <c r="GE272" s="18"/>
      <c r="GF272" s="18"/>
      <c r="GG272" s="18"/>
      <c r="GH272" s="18"/>
      <c r="GI272" s="18"/>
    </row>
    <row r="273" spans="1:191" ht="9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8"/>
      <c r="CL273" s="18"/>
      <c r="CM273" s="18"/>
      <c r="CN273" s="18"/>
      <c r="CO273" s="18"/>
      <c r="CP273" s="18"/>
      <c r="CQ273" s="18"/>
      <c r="CR273" s="18"/>
      <c r="CS273" s="18"/>
      <c r="CT273" s="18"/>
      <c r="CU273" s="18"/>
      <c r="CV273" s="18"/>
      <c r="CW273" s="18"/>
      <c r="CX273" s="18"/>
      <c r="CY273" s="18"/>
      <c r="CZ273" s="18"/>
      <c r="DA273" s="18"/>
      <c r="DB273" s="18"/>
      <c r="DC273" s="18"/>
      <c r="DD273" s="18"/>
      <c r="DE273" s="25"/>
      <c r="DF273" s="25"/>
      <c r="DG273" s="25"/>
      <c r="DH273" s="25"/>
      <c r="DI273" s="25"/>
      <c r="DJ273" s="25"/>
      <c r="DK273" s="25"/>
      <c r="DL273" s="25"/>
      <c r="DM273" s="25"/>
      <c r="DN273" s="25"/>
      <c r="DO273" s="25"/>
      <c r="DP273" s="25"/>
      <c r="DQ273" s="25"/>
      <c r="DR273" s="25"/>
      <c r="DS273" s="25"/>
      <c r="DT273" s="25"/>
      <c r="DU273" s="25"/>
      <c r="DV273" s="25"/>
      <c r="DW273" s="25"/>
      <c r="DX273" s="25"/>
      <c r="DY273" s="25"/>
      <c r="DZ273" s="25"/>
      <c r="EA273" s="25"/>
      <c r="EB273" s="25"/>
      <c r="EC273" s="25"/>
      <c r="ED273" s="25"/>
      <c r="EE273" s="25"/>
      <c r="EF273" s="25"/>
      <c r="EG273" s="25"/>
      <c r="EH273" s="25"/>
      <c r="EI273" s="25"/>
      <c r="EJ273" s="25"/>
      <c r="EK273" s="25"/>
      <c r="EL273" s="25"/>
      <c r="EM273" s="25"/>
      <c r="EN273" s="25"/>
      <c r="EO273" s="25"/>
      <c r="EP273" s="25"/>
      <c r="EQ273" s="25"/>
      <c r="ER273" s="25"/>
      <c r="ES273" s="25"/>
      <c r="ET273" s="25"/>
      <c r="EU273" s="25"/>
      <c r="EV273" s="25"/>
      <c r="EW273" s="25"/>
      <c r="EX273" s="25"/>
      <c r="EY273" s="25"/>
      <c r="EZ273" s="25"/>
      <c r="FA273" s="25"/>
      <c r="FB273" s="25"/>
      <c r="FC273" s="25"/>
      <c r="FD273" s="21"/>
      <c r="FE273" s="21"/>
      <c r="FF273" s="21"/>
      <c r="FG273" s="21"/>
      <c r="FH273" s="21"/>
      <c r="FI273" s="21"/>
      <c r="FJ273" s="21"/>
      <c r="FK273" s="21"/>
      <c r="FL273" s="21"/>
      <c r="FM273" s="21"/>
      <c r="FN273" s="21"/>
      <c r="FO273" s="21"/>
      <c r="FP273" s="21"/>
      <c r="FQ273" s="21"/>
      <c r="FR273" s="21"/>
      <c r="FS273" s="18"/>
      <c r="FT273" s="18"/>
      <c r="FU273" s="18"/>
      <c r="FV273" s="18"/>
      <c r="FW273" s="18"/>
      <c r="FX273" s="18"/>
      <c r="FY273" s="18"/>
      <c r="FZ273" s="18"/>
      <c r="GA273" s="18"/>
      <c r="GB273" s="18"/>
      <c r="GC273" s="18"/>
      <c r="GD273" s="18"/>
      <c r="GE273" s="18"/>
      <c r="GF273" s="18"/>
      <c r="GG273" s="18"/>
      <c r="GH273" s="18"/>
      <c r="GI273" s="18"/>
    </row>
    <row r="274" spans="1:191" ht="12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35"/>
      <c r="AN274" s="35"/>
      <c r="AO274" s="35"/>
      <c r="AP274" s="35"/>
      <c r="AQ274" s="35"/>
      <c r="AR274" s="35"/>
      <c r="AS274" s="35"/>
      <c r="AT274" s="35"/>
      <c r="AU274" s="35"/>
      <c r="AV274" s="35"/>
      <c r="AW274" s="35"/>
      <c r="AX274" s="35"/>
      <c r="AY274" s="35"/>
      <c r="AZ274" s="35"/>
      <c r="BA274" s="35"/>
      <c r="BB274" s="35"/>
      <c r="BC274" s="35"/>
      <c r="BD274" s="35"/>
      <c r="BE274" s="35"/>
      <c r="BF274" s="35"/>
      <c r="BG274" s="35"/>
      <c r="BH274" s="35"/>
      <c r="BI274" s="35"/>
      <c r="BJ274" s="35"/>
      <c r="BK274" s="35"/>
      <c r="BL274" s="35"/>
      <c r="BM274" s="35"/>
      <c r="BN274" s="35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8"/>
      <c r="CL274" s="18"/>
      <c r="CM274" s="18"/>
      <c r="CN274" s="18"/>
      <c r="CO274" s="18"/>
      <c r="CP274" s="18"/>
      <c r="CQ274" s="18"/>
      <c r="CR274" s="18"/>
      <c r="CS274" s="18"/>
      <c r="CT274" s="18"/>
      <c r="CU274" s="18"/>
      <c r="CV274" s="18"/>
      <c r="CW274" s="18"/>
      <c r="CX274" s="18"/>
      <c r="CY274" s="18"/>
      <c r="CZ274" s="18"/>
      <c r="DA274" s="18"/>
      <c r="DB274" s="18"/>
      <c r="DC274" s="18"/>
      <c r="DD274" s="18"/>
      <c r="DE274" s="25"/>
      <c r="DF274" s="18"/>
      <c r="DG274" s="18"/>
      <c r="DH274" s="18"/>
      <c r="DI274" s="18"/>
      <c r="DJ274" s="18"/>
      <c r="DK274" s="18"/>
      <c r="DL274" s="18"/>
      <c r="DM274" s="18"/>
      <c r="DN274" s="18"/>
      <c r="DO274" s="18"/>
      <c r="DP274" s="18"/>
      <c r="DQ274" s="18"/>
      <c r="DR274" s="18"/>
      <c r="DS274" s="18"/>
      <c r="DT274" s="18"/>
      <c r="DU274" s="18"/>
      <c r="DV274" s="25"/>
      <c r="DW274" s="18"/>
      <c r="DX274" s="18"/>
      <c r="DY274" s="18"/>
      <c r="DZ274" s="18"/>
      <c r="EA274" s="18"/>
      <c r="EB274" s="18"/>
      <c r="EC274" s="18"/>
      <c r="ED274" s="18"/>
      <c r="EE274" s="18"/>
      <c r="EF274" s="18"/>
      <c r="EG274" s="18"/>
      <c r="EH274" s="18"/>
      <c r="EI274" s="18"/>
      <c r="EJ274" s="18"/>
      <c r="EK274" s="18"/>
      <c r="EL274" s="18"/>
      <c r="EM274" s="25"/>
      <c r="EN274" s="25"/>
      <c r="EO274" s="25"/>
      <c r="EP274" s="25"/>
      <c r="EQ274" s="25"/>
      <c r="ER274" s="25"/>
      <c r="ES274" s="25"/>
      <c r="ET274" s="25"/>
      <c r="EU274" s="25"/>
      <c r="EV274" s="25"/>
      <c r="EW274" s="25"/>
      <c r="EX274" s="25"/>
      <c r="EY274" s="25"/>
      <c r="EZ274" s="25"/>
      <c r="FA274" s="25"/>
      <c r="FB274" s="25"/>
      <c r="FC274" s="25"/>
      <c r="FD274" s="21"/>
      <c r="FE274" s="21"/>
      <c r="FF274" s="21"/>
      <c r="FG274" s="21"/>
      <c r="FH274" s="21"/>
      <c r="FI274" s="21"/>
      <c r="FJ274" s="21"/>
      <c r="FK274" s="21"/>
      <c r="FL274" s="21"/>
      <c r="FM274" s="21"/>
      <c r="FN274" s="21"/>
      <c r="FO274" s="21"/>
      <c r="FP274" s="21"/>
      <c r="FQ274" s="21"/>
      <c r="FR274" s="21"/>
      <c r="FS274" s="18"/>
      <c r="FT274" s="18"/>
      <c r="FU274" s="18"/>
      <c r="FV274" s="18"/>
      <c r="FW274" s="18"/>
      <c r="FX274" s="18"/>
      <c r="FY274" s="18"/>
      <c r="FZ274" s="18"/>
      <c r="GA274" s="18"/>
      <c r="GB274" s="18"/>
      <c r="GC274" s="18"/>
      <c r="GD274" s="18"/>
      <c r="GE274" s="18"/>
      <c r="GF274" s="18"/>
      <c r="GG274" s="18"/>
      <c r="GH274" s="18"/>
      <c r="GI274" s="18"/>
    </row>
    <row r="275" spans="1:191" ht="12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4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  <c r="CH275" s="19"/>
      <c r="CI275" s="19"/>
      <c r="CJ275" s="19"/>
      <c r="CK275" s="18"/>
      <c r="CL275" s="18"/>
      <c r="CM275" s="18"/>
      <c r="CN275" s="18"/>
      <c r="CO275" s="18"/>
      <c r="CP275" s="18"/>
      <c r="CQ275" s="18"/>
      <c r="CR275" s="18"/>
      <c r="CS275" s="18"/>
      <c r="CT275" s="18"/>
      <c r="CU275" s="18"/>
      <c r="CV275" s="18"/>
      <c r="CW275" s="18"/>
      <c r="CX275" s="18"/>
      <c r="CY275" s="18"/>
      <c r="CZ275" s="18"/>
      <c r="DA275" s="18"/>
      <c r="DB275" s="18"/>
      <c r="DC275" s="18"/>
      <c r="DD275" s="18"/>
      <c r="DE275" s="25"/>
      <c r="DF275" s="25"/>
      <c r="DG275" s="25"/>
      <c r="DH275" s="25"/>
      <c r="DI275" s="25"/>
      <c r="DJ275" s="25"/>
      <c r="DK275" s="25"/>
      <c r="DL275" s="25"/>
      <c r="DM275" s="25"/>
      <c r="DN275" s="25"/>
      <c r="DO275" s="25"/>
      <c r="DP275" s="25"/>
      <c r="DQ275" s="25"/>
      <c r="DR275" s="25"/>
      <c r="DS275" s="25"/>
      <c r="DT275" s="25"/>
      <c r="DU275" s="25"/>
      <c r="DV275" s="25"/>
      <c r="DW275" s="25"/>
      <c r="DX275" s="25"/>
      <c r="DY275" s="25"/>
      <c r="DZ275" s="25"/>
      <c r="EA275" s="25"/>
      <c r="EB275" s="25"/>
      <c r="EC275" s="25"/>
      <c r="ED275" s="25"/>
      <c r="EE275" s="25"/>
      <c r="EF275" s="25"/>
      <c r="EG275" s="25"/>
      <c r="EH275" s="25"/>
      <c r="EI275" s="25"/>
      <c r="EJ275" s="25"/>
      <c r="EK275" s="25"/>
      <c r="EL275" s="25"/>
      <c r="EM275" s="25"/>
      <c r="EN275" s="18"/>
      <c r="EO275" s="18"/>
      <c r="EP275" s="18"/>
      <c r="EQ275" s="18"/>
      <c r="ER275" s="18"/>
      <c r="ES275" s="18"/>
      <c r="ET275" s="18"/>
      <c r="EU275" s="18"/>
      <c r="EV275" s="18"/>
      <c r="EW275" s="18"/>
      <c r="EX275" s="18"/>
      <c r="EY275" s="18"/>
      <c r="EZ275" s="18"/>
      <c r="FA275" s="18"/>
      <c r="FB275" s="18"/>
      <c r="FC275" s="18"/>
      <c r="FD275" s="21"/>
      <c r="FE275" s="21"/>
      <c r="FF275" s="21"/>
      <c r="FG275" s="21"/>
      <c r="FH275" s="21"/>
      <c r="FI275" s="21"/>
      <c r="FJ275" s="21"/>
      <c r="FK275" s="21"/>
      <c r="FL275" s="21"/>
      <c r="FM275" s="21"/>
      <c r="FN275" s="21"/>
      <c r="FO275" s="21"/>
      <c r="FP275" s="21"/>
      <c r="FQ275" s="21"/>
      <c r="FR275" s="21"/>
      <c r="FS275" s="18"/>
      <c r="FT275" s="18"/>
      <c r="FU275" s="18"/>
      <c r="FV275" s="18"/>
      <c r="FW275" s="18"/>
      <c r="FX275" s="18"/>
      <c r="FY275" s="18"/>
      <c r="FZ275" s="18"/>
      <c r="GA275" s="18"/>
      <c r="GB275" s="18"/>
      <c r="GC275" s="18"/>
      <c r="GD275" s="18"/>
      <c r="GE275" s="18"/>
      <c r="GF275" s="18"/>
      <c r="GG275" s="18"/>
      <c r="GH275" s="18"/>
      <c r="GI275" s="18"/>
    </row>
    <row r="276" spans="1:191" ht="12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4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  <c r="CH276" s="19"/>
      <c r="CI276" s="19"/>
      <c r="CJ276" s="19"/>
      <c r="CK276" s="18"/>
      <c r="CL276" s="18"/>
      <c r="CM276" s="18"/>
      <c r="CN276" s="18"/>
      <c r="CO276" s="18"/>
      <c r="CP276" s="18"/>
      <c r="CQ276" s="18"/>
      <c r="CR276" s="18"/>
      <c r="CS276" s="18"/>
      <c r="CT276" s="18"/>
      <c r="CU276" s="18"/>
      <c r="CV276" s="18"/>
      <c r="CW276" s="18"/>
      <c r="CX276" s="18"/>
      <c r="CY276" s="18"/>
      <c r="CZ276" s="18"/>
      <c r="DA276" s="18"/>
      <c r="DB276" s="18"/>
      <c r="DC276" s="18"/>
      <c r="DD276" s="18"/>
      <c r="DE276" s="25"/>
      <c r="DF276" s="25"/>
      <c r="DG276" s="25"/>
      <c r="DH276" s="25"/>
      <c r="DI276" s="25"/>
      <c r="DJ276" s="25"/>
      <c r="DK276" s="25"/>
      <c r="DL276" s="25"/>
      <c r="DM276" s="25"/>
      <c r="DN276" s="25"/>
      <c r="DO276" s="25"/>
      <c r="DP276" s="25"/>
      <c r="DQ276" s="25"/>
      <c r="DR276" s="25"/>
      <c r="DS276" s="25"/>
      <c r="DT276" s="25"/>
      <c r="DU276" s="25"/>
      <c r="DV276" s="25"/>
      <c r="DW276" s="25"/>
      <c r="DX276" s="25"/>
      <c r="DY276" s="25"/>
      <c r="DZ276" s="25"/>
      <c r="EA276" s="25"/>
      <c r="EB276" s="25"/>
      <c r="EC276" s="25"/>
      <c r="ED276" s="25"/>
      <c r="EE276" s="25"/>
      <c r="EF276" s="25"/>
      <c r="EG276" s="25"/>
      <c r="EH276" s="25"/>
      <c r="EI276" s="25"/>
      <c r="EJ276" s="25"/>
      <c r="EK276" s="25"/>
      <c r="EL276" s="25"/>
      <c r="EM276" s="25"/>
      <c r="EN276" s="25"/>
      <c r="EO276" s="25"/>
      <c r="EP276" s="25"/>
      <c r="EQ276" s="25"/>
      <c r="ER276" s="25"/>
      <c r="ES276" s="25"/>
      <c r="ET276" s="25"/>
      <c r="EU276" s="25"/>
      <c r="EV276" s="25"/>
      <c r="EW276" s="25"/>
      <c r="EX276" s="25"/>
      <c r="EY276" s="25"/>
      <c r="EZ276" s="25"/>
      <c r="FA276" s="25"/>
      <c r="FB276" s="25"/>
      <c r="FC276" s="25"/>
      <c r="FD276" s="21"/>
      <c r="FE276" s="21"/>
      <c r="FF276" s="21"/>
      <c r="FG276" s="21"/>
      <c r="FH276" s="21"/>
      <c r="FI276" s="21"/>
      <c r="FJ276" s="21"/>
      <c r="FK276" s="21"/>
      <c r="FL276" s="21"/>
      <c r="FM276" s="21"/>
      <c r="FN276" s="21"/>
      <c r="FO276" s="21"/>
      <c r="FP276" s="21"/>
      <c r="FQ276" s="21"/>
      <c r="FR276" s="21"/>
      <c r="FS276" s="18"/>
      <c r="FT276" s="18"/>
      <c r="FU276" s="18"/>
      <c r="FV276" s="18"/>
      <c r="FW276" s="18"/>
      <c r="FX276" s="18"/>
      <c r="FY276" s="18"/>
      <c r="FZ276" s="18"/>
      <c r="GA276" s="18"/>
      <c r="GB276" s="18"/>
      <c r="GC276" s="18"/>
      <c r="GD276" s="18"/>
      <c r="GE276" s="18"/>
      <c r="GF276" s="18"/>
      <c r="GG276" s="18"/>
      <c r="GH276" s="18"/>
      <c r="GI276" s="18"/>
    </row>
    <row r="277" spans="1:191" ht="12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4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8"/>
      <c r="CL277" s="18"/>
      <c r="CM277" s="18"/>
      <c r="CN277" s="18"/>
      <c r="CO277" s="18"/>
      <c r="CP277" s="18"/>
      <c r="CQ277" s="18"/>
      <c r="CR277" s="18"/>
      <c r="CS277" s="18"/>
      <c r="CT277" s="18"/>
      <c r="CU277" s="18"/>
      <c r="CV277" s="18"/>
      <c r="CW277" s="18"/>
      <c r="CX277" s="18"/>
      <c r="CY277" s="18"/>
      <c r="CZ277" s="18"/>
      <c r="DA277" s="18"/>
      <c r="DB277" s="18"/>
      <c r="DC277" s="18"/>
      <c r="DD277" s="18"/>
      <c r="DE277" s="25"/>
      <c r="DF277" s="25"/>
      <c r="DG277" s="25"/>
      <c r="DH277" s="25"/>
      <c r="DI277" s="25"/>
      <c r="DJ277" s="25"/>
      <c r="DK277" s="25"/>
      <c r="DL277" s="25"/>
      <c r="DM277" s="25"/>
      <c r="DN277" s="25"/>
      <c r="DO277" s="25"/>
      <c r="DP277" s="25"/>
      <c r="DQ277" s="25"/>
      <c r="DR277" s="25"/>
      <c r="DS277" s="25"/>
      <c r="DT277" s="25"/>
      <c r="DU277" s="25"/>
      <c r="DV277" s="25"/>
      <c r="DW277" s="25"/>
      <c r="DX277" s="25"/>
      <c r="DY277" s="25"/>
      <c r="DZ277" s="25"/>
      <c r="EA277" s="25"/>
      <c r="EB277" s="25"/>
      <c r="EC277" s="25"/>
      <c r="ED277" s="25"/>
      <c r="EE277" s="25"/>
      <c r="EF277" s="25"/>
      <c r="EG277" s="25"/>
      <c r="EH277" s="25"/>
      <c r="EI277" s="25"/>
      <c r="EJ277" s="25"/>
      <c r="EK277" s="25"/>
      <c r="EL277" s="25"/>
      <c r="EM277" s="25"/>
      <c r="EN277" s="25"/>
      <c r="EO277" s="25"/>
      <c r="EP277" s="25"/>
      <c r="EQ277" s="25"/>
      <c r="ER277" s="25"/>
      <c r="ES277" s="25"/>
      <c r="ET277" s="25"/>
      <c r="EU277" s="25"/>
      <c r="EV277" s="25"/>
      <c r="EW277" s="25"/>
      <c r="EX277" s="25"/>
      <c r="EY277" s="25"/>
      <c r="EZ277" s="25"/>
      <c r="FA277" s="25"/>
      <c r="FB277" s="25"/>
      <c r="FC277" s="25"/>
      <c r="FD277" s="21"/>
      <c r="FE277" s="21"/>
      <c r="FF277" s="21"/>
      <c r="FG277" s="21"/>
      <c r="FH277" s="21"/>
      <c r="FI277" s="21"/>
      <c r="FJ277" s="21"/>
      <c r="FK277" s="21"/>
      <c r="FL277" s="21"/>
      <c r="FM277" s="21"/>
      <c r="FN277" s="21"/>
      <c r="FO277" s="21"/>
      <c r="FP277" s="21"/>
      <c r="FQ277" s="21"/>
      <c r="FR277" s="21"/>
      <c r="FS277" s="18"/>
      <c r="FT277" s="18"/>
      <c r="FU277" s="18"/>
      <c r="FV277" s="18"/>
      <c r="FW277" s="18"/>
      <c r="FX277" s="18"/>
      <c r="FY277" s="18"/>
      <c r="FZ277" s="18"/>
      <c r="GA277" s="18"/>
      <c r="GB277" s="18"/>
      <c r="GC277" s="18"/>
      <c r="GD277" s="18"/>
      <c r="GE277" s="18"/>
      <c r="GF277" s="18"/>
      <c r="GG277" s="18"/>
      <c r="GH277" s="18"/>
      <c r="GI277" s="18"/>
    </row>
    <row r="278" spans="1:191" ht="9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  <c r="CJ278" s="19"/>
      <c r="CK278" s="18"/>
      <c r="CL278" s="18"/>
      <c r="CM278" s="18"/>
      <c r="CN278" s="18"/>
      <c r="CO278" s="18"/>
      <c r="CP278" s="18"/>
      <c r="CQ278" s="18"/>
      <c r="CR278" s="18"/>
      <c r="CS278" s="18"/>
      <c r="CT278" s="18"/>
      <c r="CU278" s="18"/>
      <c r="CV278" s="18"/>
      <c r="CW278" s="18"/>
      <c r="CX278" s="18"/>
      <c r="CY278" s="18"/>
      <c r="CZ278" s="18"/>
      <c r="DA278" s="18"/>
      <c r="DB278" s="18"/>
      <c r="DC278" s="18"/>
      <c r="DD278" s="18"/>
      <c r="DE278" s="25"/>
      <c r="DF278" s="25"/>
      <c r="DG278" s="25"/>
      <c r="DH278" s="25"/>
      <c r="DI278" s="25"/>
      <c r="DJ278" s="25"/>
      <c r="DK278" s="25"/>
      <c r="DL278" s="25"/>
      <c r="DM278" s="25"/>
      <c r="DN278" s="25"/>
      <c r="DO278" s="25"/>
      <c r="DP278" s="25"/>
      <c r="DQ278" s="25"/>
      <c r="DR278" s="25"/>
      <c r="DS278" s="25"/>
      <c r="DT278" s="25"/>
      <c r="DU278" s="25"/>
      <c r="DV278" s="25"/>
      <c r="DW278" s="25"/>
      <c r="DX278" s="25"/>
      <c r="DY278" s="25"/>
      <c r="DZ278" s="25"/>
      <c r="EA278" s="25"/>
      <c r="EB278" s="25"/>
      <c r="EC278" s="25"/>
      <c r="ED278" s="25"/>
      <c r="EE278" s="25"/>
      <c r="EF278" s="25"/>
      <c r="EG278" s="25"/>
      <c r="EH278" s="25"/>
      <c r="EI278" s="25"/>
      <c r="EJ278" s="25"/>
      <c r="EK278" s="25"/>
      <c r="EL278" s="25"/>
      <c r="EM278" s="25"/>
      <c r="EN278" s="25"/>
      <c r="EO278" s="25"/>
      <c r="EP278" s="25"/>
      <c r="EQ278" s="25"/>
      <c r="ER278" s="25"/>
      <c r="ES278" s="25"/>
      <c r="ET278" s="25"/>
      <c r="EU278" s="25"/>
      <c r="EV278" s="25"/>
      <c r="EW278" s="25"/>
      <c r="EX278" s="25"/>
      <c r="EY278" s="25"/>
      <c r="EZ278" s="25"/>
      <c r="FA278" s="25"/>
      <c r="FB278" s="25"/>
      <c r="FC278" s="25"/>
      <c r="FD278" s="21"/>
      <c r="FE278" s="21"/>
      <c r="FF278" s="21"/>
      <c r="FG278" s="21"/>
      <c r="FH278" s="21"/>
      <c r="FI278" s="21"/>
      <c r="FJ278" s="21"/>
      <c r="FK278" s="21"/>
      <c r="FL278" s="21"/>
      <c r="FM278" s="21"/>
      <c r="FN278" s="21"/>
      <c r="FO278" s="21"/>
      <c r="FP278" s="21"/>
      <c r="FQ278" s="21"/>
      <c r="FR278" s="21"/>
      <c r="FS278" s="18"/>
      <c r="FT278" s="18"/>
      <c r="FU278" s="18"/>
      <c r="FV278" s="18"/>
      <c r="FW278" s="18"/>
      <c r="FX278" s="18"/>
      <c r="FY278" s="18"/>
      <c r="FZ278" s="18"/>
      <c r="GA278" s="18"/>
      <c r="GB278" s="18"/>
      <c r="GC278" s="18"/>
      <c r="GD278" s="18"/>
      <c r="GE278" s="18"/>
      <c r="GF278" s="18"/>
      <c r="GG278" s="18"/>
      <c r="GH278" s="18"/>
      <c r="GI278" s="18"/>
    </row>
    <row r="279" spans="1:191" ht="12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4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  <c r="CH279" s="19"/>
      <c r="CI279" s="19"/>
      <c r="CJ279" s="19"/>
      <c r="CK279" s="18"/>
      <c r="CL279" s="18"/>
      <c r="CM279" s="18"/>
      <c r="CN279" s="18"/>
      <c r="CO279" s="18"/>
      <c r="CP279" s="18"/>
      <c r="CQ279" s="18"/>
      <c r="CR279" s="18"/>
      <c r="CS279" s="18"/>
      <c r="CT279" s="18"/>
      <c r="CU279" s="18"/>
      <c r="CV279" s="18"/>
      <c r="CW279" s="18"/>
      <c r="CX279" s="18"/>
      <c r="CY279" s="18"/>
      <c r="CZ279" s="18"/>
      <c r="DA279" s="18"/>
      <c r="DB279" s="18"/>
      <c r="DC279" s="18"/>
      <c r="DD279" s="18"/>
      <c r="DE279" s="25"/>
      <c r="DF279" s="25"/>
      <c r="DG279" s="25"/>
      <c r="DH279" s="25"/>
      <c r="DI279" s="25"/>
      <c r="DJ279" s="25"/>
      <c r="DK279" s="25"/>
      <c r="DL279" s="25"/>
      <c r="DM279" s="25"/>
      <c r="DN279" s="25"/>
      <c r="DO279" s="25"/>
      <c r="DP279" s="25"/>
      <c r="DQ279" s="25"/>
      <c r="DR279" s="25"/>
      <c r="DS279" s="25"/>
      <c r="DT279" s="25"/>
      <c r="DU279" s="25"/>
      <c r="DV279" s="25"/>
      <c r="DW279" s="25"/>
      <c r="DX279" s="25"/>
      <c r="DY279" s="25"/>
      <c r="DZ279" s="25"/>
      <c r="EA279" s="25"/>
      <c r="EB279" s="25"/>
      <c r="EC279" s="25"/>
      <c r="ED279" s="25"/>
      <c r="EE279" s="25"/>
      <c r="EF279" s="25"/>
      <c r="EG279" s="25"/>
      <c r="EH279" s="25"/>
      <c r="EI279" s="25"/>
      <c r="EJ279" s="25"/>
      <c r="EK279" s="25"/>
      <c r="EL279" s="25"/>
      <c r="EM279" s="25"/>
      <c r="EN279" s="25"/>
      <c r="EO279" s="25"/>
      <c r="EP279" s="25"/>
      <c r="EQ279" s="25"/>
      <c r="ER279" s="25"/>
      <c r="ES279" s="25"/>
      <c r="ET279" s="25"/>
      <c r="EU279" s="25"/>
      <c r="EV279" s="25"/>
      <c r="EW279" s="25"/>
      <c r="EX279" s="25"/>
      <c r="EY279" s="25"/>
      <c r="EZ279" s="25"/>
      <c r="FA279" s="25"/>
      <c r="FB279" s="25"/>
      <c r="FC279" s="25"/>
      <c r="FD279" s="21"/>
      <c r="FE279" s="21"/>
      <c r="FF279" s="21"/>
      <c r="FG279" s="21"/>
      <c r="FH279" s="21"/>
      <c r="FI279" s="21"/>
      <c r="FJ279" s="21"/>
      <c r="FK279" s="21"/>
      <c r="FL279" s="21"/>
      <c r="FM279" s="21"/>
      <c r="FN279" s="21"/>
      <c r="FO279" s="21"/>
      <c r="FP279" s="21"/>
      <c r="FQ279" s="21"/>
      <c r="FR279" s="21"/>
      <c r="FS279" s="18"/>
      <c r="FT279" s="18"/>
      <c r="FU279" s="18"/>
      <c r="FV279" s="18"/>
      <c r="FW279" s="18"/>
      <c r="FX279" s="18"/>
      <c r="FY279" s="18"/>
      <c r="FZ279" s="18"/>
      <c r="GA279" s="18"/>
      <c r="GB279" s="18"/>
      <c r="GC279" s="18"/>
      <c r="GD279" s="18"/>
      <c r="GE279" s="18"/>
      <c r="GF279" s="18"/>
      <c r="GG279" s="18"/>
      <c r="GH279" s="18"/>
      <c r="GI279" s="18"/>
    </row>
    <row r="280" spans="1:191" ht="12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4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8"/>
      <c r="CL280" s="18"/>
      <c r="CM280" s="18"/>
      <c r="CN280" s="18"/>
      <c r="CO280" s="18"/>
      <c r="CP280" s="18"/>
      <c r="CQ280" s="18"/>
      <c r="CR280" s="18"/>
      <c r="CS280" s="18"/>
      <c r="CT280" s="18"/>
      <c r="CU280" s="18"/>
      <c r="CV280" s="18"/>
      <c r="CW280" s="18"/>
      <c r="CX280" s="18"/>
      <c r="CY280" s="18"/>
      <c r="CZ280" s="18"/>
      <c r="DA280" s="18"/>
      <c r="DB280" s="18"/>
      <c r="DC280" s="18"/>
      <c r="DD280" s="18"/>
      <c r="DE280" s="25"/>
      <c r="DF280" s="25"/>
      <c r="DG280" s="25"/>
      <c r="DH280" s="25"/>
      <c r="DI280" s="25"/>
      <c r="DJ280" s="25"/>
      <c r="DK280" s="25"/>
      <c r="DL280" s="25"/>
      <c r="DM280" s="25"/>
      <c r="DN280" s="25"/>
      <c r="DO280" s="25"/>
      <c r="DP280" s="25"/>
      <c r="DQ280" s="25"/>
      <c r="DR280" s="25"/>
      <c r="DS280" s="25"/>
      <c r="DT280" s="25"/>
      <c r="DU280" s="25"/>
      <c r="DV280" s="25"/>
      <c r="DW280" s="25"/>
      <c r="DX280" s="25"/>
      <c r="DY280" s="25"/>
      <c r="DZ280" s="25"/>
      <c r="EA280" s="25"/>
      <c r="EB280" s="25"/>
      <c r="EC280" s="25"/>
      <c r="ED280" s="25"/>
      <c r="EE280" s="25"/>
      <c r="EF280" s="25"/>
      <c r="EG280" s="25"/>
      <c r="EH280" s="25"/>
      <c r="EI280" s="25"/>
      <c r="EJ280" s="25"/>
      <c r="EK280" s="25"/>
      <c r="EL280" s="25"/>
      <c r="EM280" s="25"/>
      <c r="EN280" s="25"/>
      <c r="EO280" s="25"/>
      <c r="EP280" s="25"/>
      <c r="EQ280" s="25"/>
      <c r="ER280" s="25"/>
      <c r="ES280" s="25"/>
      <c r="ET280" s="25"/>
      <c r="EU280" s="25"/>
      <c r="EV280" s="25"/>
      <c r="EW280" s="25"/>
      <c r="EX280" s="25"/>
      <c r="EY280" s="25"/>
      <c r="EZ280" s="25"/>
      <c r="FA280" s="25"/>
      <c r="FB280" s="25"/>
      <c r="FC280" s="25"/>
      <c r="FD280" s="21"/>
      <c r="FE280" s="21"/>
      <c r="FF280" s="21"/>
      <c r="FG280" s="21"/>
      <c r="FH280" s="21"/>
      <c r="FI280" s="21"/>
      <c r="FJ280" s="21"/>
      <c r="FK280" s="21"/>
      <c r="FL280" s="21"/>
      <c r="FM280" s="21"/>
      <c r="FN280" s="21"/>
      <c r="FO280" s="21"/>
      <c r="FP280" s="21"/>
      <c r="FQ280" s="21"/>
      <c r="FR280" s="21"/>
      <c r="FS280" s="18"/>
      <c r="FT280" s="18"/>
      <c r="FU280" s="18"/>
      <c r="FV280" s="18"/>
      <c r="FW280" s="18"/>
      <c r="FX280" s="18"/>
      <c r="FY280" s="18"/>
      <c r="FZ280" s="18"/>
      <c r="GA280" s="18"/>
      <c r="GB280" s="18"/>
      <c r="GC280" s="18"/>
      <c r="GD280" s="18"/>
      <c r="GE280" s="18"/>
      <c r="GF280" s="18"/>
      <c r="GG280" s="18"/>
      <c r="GH280" s="18"/>
      <c r="GI280" s="18"/>
    </row>
    <row r="281" spans="1:191" ht="9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</row>
    <row r="282" spans="1:191" ht="9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</row>
    <row r="283" spans="1:191" ht="9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2"/>
      <c r="BF283" s="2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18"/>
      <c r="CF283" s="18"/>
      <c r="CG283" s="18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</row>
    <row r="284" spans="1:191" ht="9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39"/>
      <c r="AN284" s="39"/>
      <c r="AO284" s="39"/>
      <c r="AP284" s="39"/>
      <c r="AQ284" s="39"/>
      <c r="AR284" s="39"/>
      <c r="AS284" s="39"/>
      <c r="AT284" s="39"/>
      <c r="AU284" s="39"/>
      <c r="AV284" s="39"/>
      <c r="AW284" s="39"/>
      <c r="AX284" s="39"/>
      <c r="AY284" s="39"/>
      <c r="AZ284" s="39"/>
      <c r="BA284" s="39"/>
      <c r="BB284" s="39"/>
      <c r="BC284" s="39"/>
      <c r="BD284" s="39"/>
      <c r="BE284" s="2"/>
      <c r="BF284" s="2"/>
      <c r="BG284" s="39"/>
      <c r="BH284" s="39"/>
      <c r="BI284" s="39"/>
      <c r="BJ284" s="39"/>
      <c r="BK284" s="39"/>
      <c r="BL284" s="39"/>
      <c r="BM284" s="39"/>
      <c r="BN284" s="39"/>
      <c r="BO284" s="39"/>
      <c r="BP284" s="39"/>
      <c r="BQ284" s="39"/>
      <c r="BR284" s="39"/>
      <c r="BS284" s="39"/>
      <c r="BT284" s="39"/>
      <c r="BU284" s="39"/>
      <c r="BV284" s="39"/>
      <c r="BW284" s="39"/>
      <c r="BX284" s="39"/>
      <c r="BY284" s="39"/>
      <c r="BZ284" s="39"/>
      <c r="CA284" s="39"/>
      <c r="CB284" s="39"/>
      <c r="CC284" s="39"/>
      <c r="CD284" s="39"/>
      <c r="CE284" s="39"/>
      <c r="CF284" s="39"/>
      <c r="CG284" s="39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18"/>
      <c r="EC284" s="18"/>
      <c r="ED284" s="18"/>
      <c r="EE284" s="18"/>
      <c r="EF284" s="18"/>
      <c r="EG284" s="18"/>
      <c r="EH284" s="18"/>
      <c r="EI284" s="18"/>
      <c r="EJ284" s="18"/>
      <c r="EK284" s="18"/>
      <c r="EL284" s="18"/>
      <c r="EM284" s="18"/>
      <c r="EN284" s="18"/>
      <c r="EO284" s="18"/>
      <c r="EP284" s="2"/>
      <c r="EQ284" s="2"/>
      <c r="ER284" s="18"/>
      <c r="ES284" s="18"/>
      <c r="ET284" s="18"/>
      <c r="EU284" s="18"/>
      <c r="EV284" s="18"/>
      <c r="EW284" s="18"/>
      <c r="EX284" s="18"/>
      <c r="EY284" s="18"/>
      <c r="EZ284" s="18"/>
      <c r="FA284" s="18"/>
      <c r="FB284" s="18"/>
      <c r="FC284" s="18"/>
      <c r="FD284" s="18"/>
      <c r="FE284" s="18"/>
      <c r="FF284" s="18"/>
      <c r="FG284" s="18"/>
      <c r="FH284" s="18"/>
      <c r="FI284" s="18"/>
      <c r="FJ284" s="18"/>
      <c r="FK284" s="18"/>
      <c r="FL284" s="18"/>
      <c r="FM284" s="18"/>
      <c r="FN284" s="18"/>
      <c r="FO284" s="18"/>
      <c r="FP284" s="18"/>
      <c r="FQ284" s="18"/>
      <c r="FR284" s="18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</row>
    <row r="285" spans="1:191" ht="9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2"/>
      <c r="BF285" s="2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18"/>
      <c r="CF285" s="18"/>
      <c r="CG285" s="18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39"/>
      <c r="EC285" s="39"/>
      <c r="ED285" s="39"/>
      <c r="EE285" s="39"/>
      <c r="EF285" s="39"/>
      <c r="EG285" s="39"/>
      <c r="EH285" s="39"/>
      <c r="EI285" s="39"/>
      <c r="EJ285" s="39"/>
      <c r="EK285" s="39"/>
      <c r="EL285" s="39"/>
      <c r="EM285" s="39"/>
      <c r="EN285" s="39"/>
      <c r="EO285" s="39"/>
      <c r="EP285" s="15"/>
      <c r="EQ285" s="15"/>
      <c r="ER285" s="39"/>
      <c r="ES285" s="39"/>
      <c r="ET285" s="39"/>
      <c r="EU285" s="39"/>
      <c r="EV285" s="39"/>
      <c r="EW285" s="39"/>
      <c r="EX285" s="39"/>
      <c r="EY285" s="39"/>
      <c r="EZ285" s="39"/>
      <c r="FA285" s="39"/>
      <c r="FB285" s="39"/>
      <c r="FC285" s="39"/>
      <c r="FD285" s="39"/>
      <c r="FE285" s="39"/>
      <c r="FF285" s="39"/>
      <c r="FG285" s="39"/>
      <c r="FH285" s="39"/>
      <c r="FI285" s="39"/>
      <c r="FJ285" s="39"/>
      <c r="FK285" s="39"/>
      <c r="FL285" s="39"/>
      <c r="FM285" s="39"/>
      <c r="FN285" s="39"/>
      <c r="FO285" s="39"/>
      <c r="FP285" s="39"/>
      <c r="FQ285" s="39"/>
      <c r="FR285" s="39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</row>
    <row r="286" spans="1:191" ht="9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39"/>
      <c r="AR286" s="39"/>
      <c r="AS286" s="39"/>
      <c r="AT286" s="39"/>
      <c r="AU286" s="39"/>
      <c r="AV286" s="39"/>
      <c r="AW286" s="39"/>
      <c r="AX286" s="39"/>
      <c r="AY286" s="39"/>
      <c r="AZ286" s="39"/>
      <c r="BA286" s="39"/>
      <c r="BB286" s="39"/>
      <c r="BC286" s="39"/>
      <c r="BD286" s="39"/>
      <c r="BE286" s="15"/>
      <c r="BF286" s="15"/>
      <c r="BG286" s="39"/>
      <c r="BH286" s="39"/>
      <c r="BI286" s="39"/>
      <c r="BJ286" s="39"/>
      <c r="BK286" s="39"/>
      <c r="BL286" s="39"/>
      <c r="BM286" s="39"/>
      <c r="BN286" s="39"/>
      <c r="BO286" s="39"/>
      <c r="BP286" s="39"/>
      <c r="BQ286" s="39"/>
      <c r="BR286" s="39"/>
      <c r="BS286" s="39"/>
      <c r="BT286" s="39"/>
      <c r="BU286" s="39"/>
      <c r="BV286" s="39"/>
      <c r="BW286" s="39"/>
      <c r="BX286" s="39"/>
      <c r="BY286" s="39"/>
      <c r="BZ286" s="39"/>
      <c r="CA286" s="39"/>
      <c r="CB286" s="39"/>
      <c r="CC286" s="39"/>
      <c r="CD286" s="39"/>
      <c r="CE286" s="39"/>
      <c r="CF286" s="39"/>
      <c r="CG286" s="39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</row>
    <row r="287" spans="1:191" ht="9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</row>
    <row r="288" spans="1:191" ht="9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14"/>
      <c r="AA288" s="14"/>
      <c r="AB288" s="19"/>
      <c r="AC288" s="19"/>
      <c r="AD288" s="19"/>
      <c r="AE288" s="2"/>
      <c r="AF288" s="2"/>
      <c r="AG288" s="2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4"/>
      <c r="AY288" s="14"/>
      <c r="AZ288" s="14"/>
      <c r="BA288" s="14"/>
      <c r="BB288" s="14"/>
      <c r="BC288" s="18"/>
      <c r="BD288" s="18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</row>
    <row r="289" spans="1:191" ht="9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18"/>
      <c r="CM289" s="18"/>
      <c r="CN289" s="18"/>
      <c r="CO289" s="18"/>
      <c r="CP289" s="18"/>
      <c r="CQ289" s="18"/>
      <c r="CR289" s="18"/>
      <c r="CS289" s="18"/>
      <c r="CT289" s="18"/>
      <c r="CU289" s="18"/>
      <c r="CV289" s="18"/>
      <c r="CW289" s="18"/>
      <c r="CX289" s="18"/>
      <c r="CY289" s="18"/>
      <c r="CZ289" s="18"/>
      <c r="DA289" s="18"/>
      <c r="DB289" s="18"/>
      <c r="DC289" s="18"/>
      <c r="DD289" s="18"/>
      <c r="DE289" s="18"/>
      <c r="DF289" s="18"/>
      <c r="DG289" s="5"/>
      <c r="DH289" s="2"/>
      <c r="DI289" s="18"/>
      <c r="DJ289" s="18"/>
      <c r="DK289" s="18"/>
      <c r="DL289" s="18"/>
      <c r="DM289" s="18"/>
      <c r="DN289" s="18"/>
      <c r="DO289" s="18"/>
      <c r="DP289" s="18"/>
      <c r="DQ289" s="18"/>
      <c r="DR289" s="18"/>
      <c r="DS289" s="18"/>
      <c r="DT289" s="18"/>
      <c r="DU289" s="18"/>
      <c r="DV289" s="18"/>
      <c r="DW289" s="2"/>
      <c r="DX289" s="2"/>
      <c r="DY289" s="18"/>
      <c r="DZ289" s="18"/>
      <c r="EA289" s="18"/>
      <c r="EB289" s="18"/>
      <c r="EC289" s="18"/>
      <c r="ED289" s="18"/>
      <c r="EE289" s="18"/>
      <c r="EF289" s="18"/>
      <c r="EG289" s="18"/>
      <c r="EH289" s="18"/>
      <c r="EI289" s="18"/>
      <c r="EJ289" s="18"/>
      <c r="EK289" s="18"/>
      <c r="EL289" s="18"/>
      <c r="EM289" s="18"/>
      <c r="EN289" s="18"/>
      <c r="EO289" s="18"/>
      <c r="EP289" s="18"/>
      <c r="EQ289" s="18"/>
      <c r="ER289" s="18"/>
      <c r="ES289" s="18"/>
      <c r="ET289" s="18"/>
      <c r="EU289" s="2"/>
      <c r="EV289" s="2"/>
      <c r="EW289" s="14"/>
      <c r="EX289" s="14"/>
      <c r="EY289" s="19"/>
      <c r="EZ289" s="19"/>
      <c r="FA289" s="19"/>
      <c r="FB289" s="2"/>
      <c r="FC289" s="2"/>
      <c r="FD289" s="2"/>
      <c r="FE289" s="18"/>
      <c r="FF289" s="18"/>
      <c r="FG289" s="18"/>
      <c r="FH289" s="18"/>
      <c r="FI289" s="18"/>
      <c r="FJ289" s="18"/>
      <c r="FK289" s="18"/>
      <c r="FL289" s="18"/>
      <c r="FM289" s="18"/>
      <c r="FN289" s="18"/>
      <c r="FO289" s="18"/>
      <c r="FP289" s="18"/>
      <c r="FQ289" s="18"/>
      <c r="FR289" s="18"/>
      <c r="FS289" s="18"/>
      <c r="FT289" s="18"/>
      <c r="FU289" s="14"/>
      <c r="FV289" s="14"/>
      <c r="FW289" s="14"/>
      <c r="FX289" s="14"/>
      <c r="FY289" s="14"/>
      <c r="FZ289" s="18"/>
      <c r="GA289" s="18"/>
      <c r="GB289" s="2"/>
      <c r="GC289" s="2"/>
      <c r="GD289" s="2"/>
      <c r="GE289" s="2"/>
      <c r="GF289" s="2"/>
      <c r="GG289" s="2"/>
      <c r="GH289" s="2"/>
      <c r="GI289" s="2"/>
    </row>
    <row r="290" spans="1:191" ht="9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  <c r="DD290" s="13"/>
      <c r="DE290" s="13"/>
      <c r="DF290" s="13"/>
      <c r="DG290" s="12"/>
      <c r="DH290" s="2"/>
      <c r="DI290" s="13"/>
      <c r="DJ290" s="13"/>
      <c r="DK290" s="13"/>
      <c r="DL290" s="13"/>
      <c r="DM290" s="13"/>
      <c r="DN290" s="13"/>
      <c r="DO290" s="13"/>
      <c r="DP290" s="13"/>
      <c r="DQ290" s="13"/>
      <c r="DR290" s="13"/>
      <c r="DS290" s="13"/>
      <c r="DT290" s="13"/>
      <c r="DU290" s="13"/>
      <c r="DV290" s="13"/>
      <c r="DW290" s="13"/>
      <c r="DX290" s="13"/>
      <c r="DY290" s="13"/>
      <c r="DZ290" s="13"/>
      <c r="EA290" s="13"/>
      <c r="EB290" s="13"/>
      <c r="EC290" s="13"/>
      <c r="ED290" s="13"/>
      <c r="EE290" s="13"/>
      <c r="EF290" s="13"/>
      <c r="EG290" s="13"/>
      <c r="EH290" s="13"/>
      <c r="EI290" s="13"/>
      <c r="EJ290" s="13"/>
      <c r="EK290" s="13"/>
      <c r="EL290" s="13"/>
      <c r="EM290" s="13"/>
      <c r="EN290" s="13"/>
      <c r="EO290" s="13"/>
      <c r="EP290" s="13"/>
      <c r="EQ290" s="13"/>
      <c r="ER290" s="13"/>
      <c r="ES290" s="13"/>
      <c r="ET290" s="13"/>
      <c r="EU290" s="2"/>
      <c r="EV290" s="2"/>
      <c r="EW290" s="14"/>
      <c r="EX290" s="14"/>
      <c r="EY290" s="14"/>
      <c r="EZ290" s="14"/>
      <c r="FA290" s="14"/>
      <c r="FB290" s="14"/>
      <c r="FC290" s="14"/>
      <c r="FD290" s="14"/>
      <c r="FE290" s="14"/>
      <c r="FF290" s="14"/>
      <c r="FG290" s="14"/>
      <c r="FH290" s="14"/>
      <c r="FI290" s="14"/>
      <c r="FJ290" s="14"/>
      <c r="FK290" s="14"/>
      <c r="FL290" s="14"/>
      <c r="FM290" s="14"/>
      <c r="FN290" s="14"/>
      <c r="FO290" s="14"/>
      <c r="FP290" s="14"/>
      <c r="FQ290" s="14"/>
      <c r="FR290" s="14"/>
      <c r="FS290" s="14"/>
      <c r="FT290" s="14"/>
      <c r="FU290" s="14"/>
      <c r="FV290" s="14"/>
      <c r="FW290" s="14"/>
      <c r="FX290" s="14"/>
      <c r="FY290" s="14"/>
      <c r="FZ290" s="14"/>
      <c r="GA290" s="14"/>
      <c r="GB290" s="14"/>
      <c r="GC290" s="14"/>
      <c r="GD290" s="14"/>
      <c r="GE290" s="2"/>
      <c r="GF290" s="2"/>
      <c r="GG290" s="2"/>
      <c r="GH290" s="2"/>
      <c r="GI290" s="2"/>
    </row>
    <row r="291" spans="1:191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  <c r="CG291" s="16"/>
      <c r="CH291" s="16"/>
      <c r="CI291" s="16"/>
      <c r="CJ291" s="16"/>
      <c r="CK291" s="16"/>
      <c r="CL291" s="16"/>
      <c r="CM291" s="16"/>
      <c r="CN291" s="16"/>
      <c r="CO291" s="16"/>
      <c r="CP291" s="16"/>
      <c r="CQ291" s="16"/>
      <c r="CR291" s="16"/>
      <c r="CS291" s="16"/>
      <c r="CT291" s="16"/>
      <c r="CU291" s="16"/>
      <c r="CV291" s="16"/>
      <c r="CW291" s="16"/>
      <c r="CX291" s="16"/>
      <c r="CY291" s="16"/>
      <c r="CZ291" s="16"/>
      <c r="DA291" s="16"/>
      <c r="DB291" s="16"/>
      <c r="DC291" s="16"/>
      <c r="DD291" s="16"/>
      <c r="DE291" s="16"/>
      <c r="DF291" s="16"/>
      <c r="DG291" s="16"/>
      <c r="DH291" s="16"/>
      <c r="DI291" s="16"/>
      <c r="DJ291" s="16"/>
      <c r="DK291" s="16"/>
      <c r="DL291" s="16"/>
      <c r="DM291" s="16"/>
      <c r="DN291" s="16"/>
      <c r="DO291" s="16"/>
      <c r="DP291" s="16"/>
      <c r="DQ291" s="16"/>
      <c r="DR291" s="16"/>
      <c r="DS291" s="16"/>
      <c r="DT291" s="16"/>
      <c r="DU291" s="16"/>
      <c r="DV291" s="16"/>
      <c r="DW291" s="16"/>
      <c r="DX291" s="16"/>
      <c r="DY291" s="16"/>
      <c r="DZ291" s="16"/>
      <c r="EA291" s="16"/>
      <c r="EB291" s="16"/>
      <c r="EC291" s="16"/>
      <c r="ED291" s="16"/>
      <c r="EE291" s="16"/>
      <c r="EF291" s="16"/>
      <c r="EG291" s="16"/>
      <c r="EH291" s="16"/>
      <c r="EI291" s="16"/>
      <c r="EJ291" s="16"/>
      <c r="EK291" s="16"/>
      <c r="EL291" s="16"/>
      <c r="EM291" s="16"/>
      <c r="EN291" s="16"/>
      <c r="EO291" s="16"/>
      <c r="EP291" s="16"/>
      <c r="EQ291" s="16"/>
      <c r="ER291" s="16"/>
      <c r="ES291" s="16"/>
      <c r="ET291" s="16"/>
      <c r="EU291" s="16"/>
      <c r="EV291" s="16"/>
      <c r="EW291" s="16"/>
      <c r="EX291" s="16"/>
      <c r="EY291" s="16"/>
      <c r="EZ291" s="16"/>
      <c r="FA291" s="16"/>
      <c r="FB291" s="16"/>
      <c r="FC291" s="16"/>
      <c r="FD291" s="16"/>
      <c r="FE291" s="16"/>
      <c r="FF291" s="16"/>
      <c r="FG291" s="16"/>
      <c r="FH291" s="16"/>
      <c r="FI291" s="16"/>
      <c r="FJ291" s="16"/>
      <c r="FK291" s="16"/>
      <c r="FL291" s="16"/>
      <c r="FM291" s="16"/>
      <c r="FN291" s="16"/>
      <c r="FO291" s="16"/>
      <c r="FP291" s="16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</row>
    <row r="292" spans="1:191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16"/>
      <c r="CJ292" s="16"/>
      <c r="CK292" s="16"/>
      <c r="CL292" s="16"/>
      <c r="CM292" s="16"/>
      <c r="CN292" s="16"/>
      <c r="CO292" s="16"/>
      <c r="CP292" s="16"/>
      <c r="CQ292" s="16"/>
      <c r="CR292" s="16"/>
      <c r="CS292" s="16"/>
      <c r="CT292" s="16"/>
      <c r="CU292" s="16"/>
      <c r="CV292" s="16"/>
      <c r="CW292" s="16"/>
      <c r="CX292" s="16"/>
      <c r="CY292" s="16"/>
      <c r="CZ292" s="16"/>
      <c r="DA292" s="16"/>
      <c r="DB292" s="16"/>
      <c r="DC292" s="16"/>
      <c r="DD292" s="16"/>
      <c r="DE292" s="16"/>
      <c r="DF292" s="16"/>
      <c r="DG292" s="16"/>
      <c r="DH292" s="16"/>
      <c r="DI292" s="16"/>
      <c r="DJ292" s="16"/>
      <c r="DK292" s="16"/>
      <c r="DL292" s="16"/>
      <c r="DM292" s="16"/>
      <c r="DN292" s="16"/>
      <c r="DO292" s="16"/>
      <c r="DP292" s="16"/>
      <c r="DQ292" s="16"/>
      <c r="DR292" s="16"/>
      <c r="DS292" s="16"/>
      <c r="DT292" s="16"/>
      <c r="DU292" s="16"/>
      <c r="DV292" s="16"/>
      <c r="DW292" s="16"/>
      <c r="DX292" s="16"/>
      <c r="DY292" s="16"/>
      <c r="DZ292" s="16"/>
      <c r="EA292" s="16"/>
      <c r="EB292" s="16"/>
      <c r="EC292" s="16"/>
      <c r="ED292" s="16"/>
      <c r="EE292" s="16"/>
      <c r="EF292" s="16"/>
      <c r="EG292" s="16"/>
      <c r="EH292" s="16"/>
      <c r="EI292" s="16"/>
      <c r="EJ292" s="16"/>
      <c r="EK292" s="16"/>
      <c r="EL292" s="16"/>
      <c r="EM292" s="16"/>
      <c r="EN292" s="16"/>
      <c r="EO292" s="16"/>
      <c r="EP292" s="16"/>
      <c r="EQ292" s="16"/>
      <c r="ER292" s="16"/>
      <c r="ES292" s="16"/>
      <c r="ET292" s="16"/>
      <c r="EU292" s="16"/>
      <c r="EV292" s="16"/>
      <c r="EW292" s="16"/>
      <c r="EX292" s="16"/>
      <c r="EY292" s="16"/>
      <c r="EZ292" s="16"/>
      <c r="FA292" s="16"/>
      <c r="FB292" s="16"/>
      <c r="FC292" s="16"/>
      <c r="FD292" s="16"/>
      <c r="FE292" s="16"/>
      <c r="FF292" s="16"/>
      <c r="FG292" s="16"/>
      <c r="FH292" s="16"/>
      <c r="FI292" s="16"/>
      <c r="FJ292" s="16"/>
      <c r="FK292" s="16"/>
      <c r="FL292" s="16"/>
      <c r="FM292" s="16"/>
      <c r="FN292" s="16"/>
      <c r="FO292" s="16"/>
      <c r="FP292" s="16"/>
      <c r="FQ292" s="2"/>
      <c r="FR292" s="2"/>
      <c r="FS292" s="14"/>
      <c r="FT292" s="14"/>
      <c r="FU292" s="14"/>
      <c r="FV292" s="14"/>
      <c r="FW292" s="14"/>
      <c r="FX292" s="14"/>
      <c r="FY292" s="14"/>
      <c r="FZ292" s="14"/>
      <c r="GA292" s="14"/>
      <c r="GB292" s="14"/>
      <c r="GC292" s="14"/>
      <c r="GD292" s="14"/>
      <c r="GE292" s="14"/>
      <c r="GF292" s="14"/>
      <c r="GG292" s="14"/>
      <c r="GH292" s="14"/>
      <c r="GI292" s="14"/>
    </row>
    <row r="293" spans="1:191" ht="9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11"/>
      <c r="FQ293" s="2"/>
      <c r="FR293" s="2"/>
      <c r="FS293" s="17"/>
      <c r="FT293" s="17"/>
      <c r="FU293" s="17"/>
      <c r="FV293" s="17"/>
      <c r="FW293" s="17"/>
      <c r="FX293" s="17"/>
      <c r="FY293" s="17"/>
      <c r="FZ293" s="17"/>
      <c r="GA293" s="17"/>
      <c r="GB293" s="17"/>
      <c r="GC293" s="17"/>
      <c r="GD293" s="17"/>
      <c r="GE293" s="17"/>
      <c r="GF293" s="17"/>
      <c r="GG293" s="17"/>
      <c r="GH293" s="17"/>
      <c r="GI293" s="17"/>
    </row>
    <row r="294" spans="1:191" ht="9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11"/>
      <c r="CH294" s="2"/>
      <c r="CI294" s="18"/>
      <c r="CJ294" s="18"/>
      <c r="CK294" s="18"/>
      <c r="CL294" s="18"/>
      <c r="CM294" s="18"/>
      <c r="CN294" s="18"/>
      <c r="CO294" s="18"/>
      <c r="CP294" s="18"/>
      <c r="CQ294" s="18"/>
      <c r="CR294" s="18"/>
      <c r="CS294" s="18"/>
      <c r="CT294" s="18"/>
      <c r="CU294" s="18"/>
      <c r="CV294" s="18"/>
      <c r="CW294" s="18"/>
      <c r="CX294" s="18"/>
      <c r="CY294" s="18"/>
      <c r="CZ294" s="18"/>
      <c r="DA294" s="18"/>
      <c r="DB294" s="18"/>
      <c r="DC294" s="18"/>
      <c r="DD294" s="14"/>
      <c r="DE294" s="14"/>
      <c r="DF294" s="14"/>
      <c r="DG294" s="14"/>
      <c r="DH294" s="14"/>
      <c r="DI294" s="18"/>
      <c r="DJ294" s="18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11"/>
      <c r="FQ294" s="2"/>
      <c r="FR294" s="2"/>
      <c r="FS294" s="19"/>
      <c r="FT294" s="19"/>
      <c r="FU294" s="19"/>
      <c r="FV294" s="19"/>
      <c r="FW294" s="19"/>
      <c r="FX294" s="19"/>
      <c r="FY294" s="19"/>
      <c r="FZ294" s="19"/>
      <c r="GA294" s="19"/>
      <c r="GB294" s="19"/>
      <c r="GC294" s="19"/>
      <c r="GD294" s="19"/>
      <c r="GE294" s="19"/>
      <c r="GF294" s="19"/>
      <c r="GG294" s="19"/>
      <c r="GH294" s="19"/>
      <c r="GI294" s="19"/>
    </row>
    <row r="295" spans="1:191" ht="9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18"/>
      <c r="CE295" s="18"/>
      <c r="CF295" s="18"/>
      <c r="CG295" s="18"/>
      <c r="CH295" s="18"/>
      <c r="CI295" s="18"/>
      <c r="CJ295" s="18"/>
      <c r="CK295" s="18"/>
      <c r="CL295" s="18"/>
      <c r="CM295" s="18"/>
      <c r="CN295" s="18"/>
      <c r="CO295" s="18"/>
      <c r="CP295" s="18"/>
      <c r="CQ295" s="18"/>
      <c r="CR295" s="18"/>
      <c r="CS295" s="18"/>
      <c r="CT295" s="18"/>
      <c r="CU295" s="18"/>
      <c r="CV295" s="18"/>
      <c r="CW295" s="18"/>
      <c r="CX295" s="18"/>
      <c r="CY295" s="18"/>
      <c r="CZ295" s="18"/>
      <c r="DA295" s="18"/>
      <c r="DB295" s="18"/>
      <c r="DC295" s="18"/>
      <c r="DD295" s="18"/>
      <c r="DE295" s="18"/>
      <c r="DF295" s="18"/>
      <c r="DG295" s="18"/>
      <c r="DH295" s="18"/>
      <c r="DI295" s="18"/>
      <c r="DJ295" s="18"/>
      <c r="DK295" s="18"/>
      <c r="DL295" s="18"/>
      <c r="DM295" s="18"/>
      <c r="DN295" s="18"/>
      <c r="DO295" s="18"/>
      <c r="DP295" s="18"/>
      <c r="DQ295" s="18"/>
      <c r="DR295" s="18"/>
      <c r="DS295" s="18"/>
      <c r="DT295" s="18"/>
      <c r="DU295" s="18"/>
      <c r="DV295" s="18"/>
      <c r="DW295" s="18"/>
      <c r="DX295" s="18"/>
      <c r="DY295" s="18"/>
      <c r="DZ295" s="18"/>
      <c r="EA295" s="18"/>
      <c r="EB295" s="18"/>
      <c r="EC295" s="18"/>
      <c r="ED295" s="18"/>
      <c r="EE295" s="18"/>
      <c r="EF295" s="18"/>
      <c r="EG295" s="18"/>
      <c r="EH295" s="18"/>
      <c r="EI295" s="18"/>
      <c r="EJ295" s="18"/>
      <c r="EK295" s="18"/>
      <c r="EL295" s="18"/>
      <c r="EM295" s="18"/>
      <c r="EN295" s="18"/>
      <c r="EO295" s="18"/>
      <c r="EP295" s="18"/>
      <c r="EQ295" s="18"/>
      <c r="ER295" s="18"/>
      <c r="ES295" s="18"/>
      <c r="ET295" s="18"/>
      <c r="EU295" s="18"/>
      <c r="EV295" s="18"/>
      <c r="EW295" s="18"/>
      <c r="EX295" s="18"/>
      <c r="EY295" s="18"/>
      <c r="EZ295" s="18"/>
      <c r="FA295" s="18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11"/>
      <c r="FQ295" s="2"/>
      <c r="FR295" s="2"/>
      <c r="FS295" s="19"/>
      <c r="FT295" s="19"/>
      <c r="FU295" s="19"/>
      <c r="FV295" s="19"/>
      <c r="FW295" s="19"/>
      <c r="FX295" s="19"/>
      <c r="FY295" s="19"/>
      <c r="FZ295" s="19"/>
      <c r="GA295" s="19"/>
      <c r="GB295" s="19"/>
      <c r="GC295" s="19"/>
      <c r="GD295" s="19"/>
      <c r="GE295" s="19"/>
      <c r="GF295" s="19"/>
      <c r="GG295" s="19"/>
      <c r="GH295" s="19"/>
      <c r="GI295" s="19"/>
    </row>
    <row r="296" spans="1:191" ht="9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18"/>
      <c r="CF296" s="18"/>
      <c r="CG296" s="18"/>
      <c r="CH296" s="18"/>
      <c r="CI296" s="18"/>
      <c r="CJ296" s="18"/>
      <c r="CK296" s="18"/>
      <c r="CL296" s="18"/>
      <c r="CM296" s="18"/>
      <c r="CN296" s="18"/>
      <c r="CO296" s="18"/>
      <c r="CP296" s="18"/>
      <c r="CQ296" s="18"/>
      <c r="CR296" s="18"/>
      <c r="CS296" s="18"/>
      <c r="CT296" s="18"/>
      <c r="CU296" s="18"/>
      <c r="CV296" s="18"/>
      <c r="CW296" s="18"/>
      <c r="CX296" s="18"/>
      <c r="CY296" s="18"/>
      <c r="CZ296" s="18"/>
      <c r="DA296" s="18"/>
      <c r="DB296" s="18"/>
      <c r="DC296" s="18"/>
      <c r="DD296" s="18"/>
      <c r="DE296" s="18"/>
      <c r="DF296" s="18"/>
      <c r="DG296" s="18"/>
      <c r="DH296" s="18"/>
      <c r="DI296" s="18"/>
      <c r="DJ296" s="18"/>
      <c r="DK296" s="18"/>
      <c r="DL296" s="18"/>
      <c r="DM296" s="18"/>
      <c r="DN296" s="18"/>
      <c r="DO296" s="18"/>
      <c r="DP296" s="18"/>
      <c r="DQ296" s="18"/>
      <c r="DR296" s="18"/>
      <c r="DS296" s="18"/>
      <c r="DT296" s="18"/>
      <c r="DU296" s="18"/>
      <c r="DV296" s="18"/>
      <c r="DW296" s="18"/>
      <c r="DX296" s="18"/>
      <c r="DY296" s="18"/>
      <c r="DZ296" s="18"/>
      <c r="EA296" s="18"/>
      <c r="EB296" s="18"/>
      <c r="EC296" s="18"/>
      <c r="ED296" s="18"/>
      <c r="EE296" s="18"/>
      <c r="EF296" s="18"/>
      <c r="EG296" s="18"/>
      <c r="EH296" s="18"/>
      <c r="EI296" s="18"/>
      <c r="EJ296" s="18"/>
      <c r="EK296" s="18"/>
      <c r="EL296" s="18"/>
      <c r="EM296" s="18"/>
      <c r="EN296" s="18"/>
      <c r="EO296" s="18"/>
      <c r="EP296" s="18"/>
      <c r="EQ296" s="18"/>
      <c r="ER296" s="18"/>
      <c r="ES296" s="18"/>
      <c r="ET296" s="18"/>
      <c r="EU296" s="18"/>
      <c r="EV296" s="18"/>
      <c r="EW296" s="18"/>
      <c r="EX296" s="18"/>
      <c r="EY296" s="18"/>
      <c r="EZ296" s="18"/>
      <c r="FA296" s="18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19"/>
      <c r="FT296" s="19"/>
      <c r="FU296" s="19"/>
      <c r="FV296" s="19"/>
      <c r="FW296" s="19"/>
      <c r="FX296" s="19"/>
      <c r="FY296" s="19"/>
      <c r="FZ296" s="19"/>
      <c r="GA296" s="19"/>
      <c r="GB296" s="19"/>
      <c r="GC296" s="19"/>
      <c r="GD296" s="19"/>
      <c r="GE296" s="19"/>
      <c r="GF296" s="19"/>
      <c r="GG296" s="19"/>
      <c r="GH296" s="19"/>
      <c r="GI296" s="19"/>
    </row>
    <row r="297" spans="1:191" ht="9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19"/>
      <c r="FT297" s="19"/>
      <c r="FU297" s="19"/>
      <c r="FV297" s="19"/>
      <c r="FW297" s="19"/>
      <c r="FX297" s="19"/>
      <c r="FY297" s="19"/>
      <c r="FZ297" s="19"/>
      <c r="GA297" s="19"/>
      <c r="GB297" s="19"/>
      <c r="GC297" s="19"/>
      <c r="GD297" s="19"/>
      <c r="GE297" s="19"/>
      <c r="GF297" s="19"/>
      <c r="GG297" s="19"/>
      <c r="GH297" s="19"/>
      <c r="GI297" s="19"/>
    </row>
    <row r="298" spans="1:191" ht="9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11"/>
      <c r="FQ298" s="2"/>
      <c r="FR298" s="2"/>
      <c r="FS298" s="14"/>
      <c r="FT298" s="14"/>
      <c r="FU298" s="14"/>
      <c r="FV298" s="14"/>
      <c r="FW298" s="14"/>
      <c r="FX298" s="14"/>
      <c r="FY298" s="14"/>
      <c r="FZ298" s="14"/>
      <c r="GA298" s="14"/>
      <c r="GB298" s="14"/>
      <c r="GC298" s="14"/>
      <c r="GD298" s="14"/>
      <c r="GE298" s="14"/>
      <c r="GF298" s="14"/>
      <c r="GG298" s="14"/>
      <c r="GH298" s="14"/>
      <c r="GI298" s="14"/>
    </row>
    <row r="299" spans="1:191" ht="9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</row>
    <row r="300" spans="1:191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16"/>
      <c r="CJ300" s="16"/>
      <c r="CK300" s="16"/>
      <c r="CL300" s="16"/>
      <c r="CM300" s="16"/>
      <c r="CN300" s="16"/>
      <c r="CO300" s="16"/>
      <c r="CP300" s="16"/>
      <c r="CQ300" s="16"/>
      <c r="CR300" s="16"/>
      <c r="CS300" s="16"/>
      <c r="CT300" s="16"/>
      <c r="CU300" s="16"/>
      <c r="CV300" s="16"/>
      <c r="CW300" s="16"/>
      <c r="CX300" s="16"/>
      <c r="CY300" s="16"/>
      <c r="CZ300" s="16"/>
      <c r="DA300" s="16"/>
      <c r="DB300" s="16"/>
      <c r="DC300" s="16"/>
      <c r="DD300" s="16"/>
      <c r="DE300" s="16"/>
      <c r="DF300" s="16"/>
      <c r="DG300" s="16"/>
      <c r="DH300" s="16"/>
      <c r="DI300" s="16"/>
      <c r="DJ300" s="16"/>
      <c r="DK300" s="16"/>
      <c r="DL300" s="16"/>
      <c r="DM300" s="16"/>
      <c r="DN300" s="16"/>
      <c r="DO300" s="16"/>
      <c r="DP300" s="16"/>
      <c r="DQ300" s="16"/>
      <c r="DR300" s="16"/>
      <c r="DS300" s="16"/>
      <c r="DT300" s="16"/>
      <c r="DU300" s="16"/>
      <c r="DV300" s="16"/>
      <c r="DW300" s="16"/>
      <c r="DX300" s="16"/>
      <c r="DY300" s="16"/>
      <c r="DZ300" s="16"/>
      <c r="EA300" s="16"/>
      <c r="EB300" s="16"/>
      <c r="EC300" s="16"/>
      <c r="ED300" s="16"/>
      <c r="EE300" s="16"/>
      <c r="EF300" s="16"/>
      <c r="EG300" s="16"/>
      <c r="EH300" s="16"/>
      <c r="EI300" s="16"/>
      <c r="EJ300" s="16"/>
      <c r="EK300" s="16"/>
      <c r="EL300" s="16"/>
      <c r="EM300" s="16"/>
      <c r="EN300" s="16"/>
      <c r="EO300" s="16"/>
      <c r="EP300" s="16"/>
      <c r="EQ300" s="16"/>
      <c r="ER300" s="16"/>
      <c r="ES300" s="16"/>
      <c r="ET300" s="16"/>
      <c r="EU300" s="16"/>
      <c r="EV300" s="16"/>
      <c r="EW300" s="16"/>
      <c r="EX300" s="16"/>
      <c r="EY300" s="16"/>
      <c r="EZ300" s="16"/>
      <c r="FA300" s="16"/>
      <c r="FB300" s="16"/>
      <c r="FC300" s="16"/>
      <c r="FD300" s="16"/>
      <c r="FE300" s="16"/>
      <c r="FF300" s="16"/>
      <c r="FG300" s="16"/>
      <c r="FH300" s="16"/>
      <c r="FI300" s="16"/>
      <c r="FJ300" s="16"/>
      <c r="FK300" s="16"/>
      <c r="FL300" s="16"/>
      <c r="FM300" s="16"/>
      <c r="FN300" s="16"/>
      <c r="FO300" s="16"/>
      <c r="FP300" s="16"/>
      <c r="FQ300" s="16"/>
      <c r="FR300" s="16"/>
      <c r="FS300" s="16"/>
      <c r="FT300" s="16"/>
      <c r="FU300" s="16"/>
      <c r="FV300" s="16"/>
      <c r="FW300" s="16"/>
      <c r="FX300" s="16"/>
      <c r="FY300" s="16"/>
      <c r="FZ300" s="16"/>
      <c r="GA300" s="16"/>
      <c r="GB300" s="16"/>
      <c r="GC300" s="16"/>
      <c r="GD300" s="16"/>
      <c r="GE300" s="16"/>
      <c r="GF300" s="16"/>
      <c r="GG300" s="16"/>
      <c r="GH300" s="16"/>
      <c r="GI300" s="16"/>
    </row>
    <row r="301" spans="1:191" ht="9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</row>
    <row r="302" spans="1:191" ht="9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20"/>
      <c r="BT302" s="20"/>
      <c r="BU302" s="20"/>
      <c r="BV302" s="20"/>
      <c r="BW302" s="20"/>
      <c r="BX302" s="20"/>
      <c r="BY302" s="20"/>
      <c r="BZ302" s="20"/>
      <c r="CA302" s="20"/>
      <c r="CB302" s="20"/>
      <c r="CC302" s="20"/>
      <c r="CD302" s="20"/>
      <c r="CE302" s="20"/>
      <c r="CF302" s="20"/>
      <c r="CG302" s="20"/>
      <c r="CH302" s="20"/>
      <c r="CI302" s="20"/>
      <c r="CJ302" s="20"/>
      <c r="CK302" s="20"/>
      <c r="CL302" s="20"/>
      <c r="CM302" s="20"/>
      <c r="CN302" s="20"/>
      <c r="CO302" s="20"/>
      <c r="CP302" s="20"/>
      <c r="CQ302" s="20"/>
      <c r="CR302" s="20"/>
      <c r="CS302" s="20"/>
      <c r="CT302" s="20"/>
      <c r="CU302" s="20"/>
      <c r="CV302" s="20"/>
      <c r="CW302" s="20"/>
      <c r="CX302" s="20"/>
      <c r="CY302" s="20"/>
      <c r="CZ302" s="20"/>
      <c r="DA302" s="20"/>
      <c r="DB302" s="20"/>
      <c r="DC302" s="20"/>
      <c r="DD302" s="20"/>
      <c r="DE302" s="20"/>
      <c r="DF302" s="20"/>
      <c r="DG302" s="20"/>
      <c r="DH302" s="20"/>
      <c r="DI302" s="20"/>
      <c r="DJ302" s="20"/>
      <c r="DK302" s="20"/>
      <c r="DL302" s="20"/>
      <c r="DM302" s="20"/>
      <c r="DN302" s="20"/>
      <c r="DO302" s="20"/>
      <c r="DP302" s="20"/>
      <c r="DQ302" s="20"/>
      <c r="DR302" s="20"/>
      <c r="DS302" s="20"/>
      <c r="DT302" s="20"/>
      <c r="DU302" s="20"/>
      <c r="DV302" s="20"/>
      <c r="DW302" s="20"/>
      <c r="DX302" s="20"/>
      <c r="DY302" s="20"/>
      <c r="DZ302" s="20"/>
      <c r="EA302" s="20"/>
      <c r="EB302" s="20"/>
      <c r="EC302" s="20"/>
      <c r="ED302" s="20"/>
      <c r="EE302" s="20"/>
      <c r="EF302" s="20"/>
      <c r="EG302" s="20"/>
      <c r="EH302" s="20"/>
      <c r="EI302" s="20"/>
      <c r="EJ302" s="20"/>
      <c r="EK302" s="20"/>
      <c r="EL302" s="20"/>
      <c r="EM302" s="20"/>
      <c r="EN302" s="20"/>
      <c r="EO302" s="20"/>
      <c r="EP302" s="20"/>
      <c r="EQ302" s="20"/>
      <c r="ER302" s="20"/>
      <c r="ES302" s="20"/>
      <c r="ET302" s="20"/>
      <c r="EU302" s="20"/>
      <c r="EV302" s="20"/>
      <c r="EW302" s="20"/>
      <c r="EX302" s="20"/>
      <c r="EY302" s="20"/>
      <c r="EZ302" s="20"/>
      <c r="FA302" s="20"/>
      <c r="FB302" s="20"/>
      <c r="FC302" s="20"/>
      <c r="FD302" s="20"/>
      <c r="FE302" s="20"/>
      <c r="FF302" s="20"/>
      <c r="FG302" s="20"/>
      <c r="FH302" s="20"/>
      <c r="FI302" s="20"/>
      <c r="FJ302" s="20"/>
      <c r="FK302" s="20"/>
      <c r="FL302" s="20"/>
      <c r="FM302" s="20"/>
      <c r="FN302" s="20"/>
      <c r="FO302" s="20"/>
      <c r="FP302" s="20"/>
      <c r="FQ302" s="20"/>
      <c r="FR302" s="20"/>
      <c r="FS302" s="20"/>
      <c r="FT302" s="20"/>
      <c r="FU302" s="20"/>
      <c r="FV302" s="20"/>
      <c r="FW302" s="20"/>
      <c r="FX302" s="20"/>
      <c r="FY302" s="20"/>
      <c r="FZ302" s="20"/>
      <c r="GA302" s="20"/>
      <c r="GB302" s="20"/>
      <c r="GC302" s="20"/>
      <c r="GD302" s="20"/>
      <c r="GE302" s="20"/>
      <c r="GF302" s="20"/>
      <c r="GG302" s="20"/>
      <c r="GH302" s="20"/>
      <c r="GI302" s="20"/>
    </row>
    <row r="303" spans="1:191" ht="9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0"/>
      <c r="CO303" s="20"/>
      <c r="CP303" s="20"/>
      <c r="CQ303" s="20"/>
      <c r="CR303" s="20"/>
      <c r="CS303" s="20"/>
      <c r="CT303" s="20"/>
      <c r="CU303" s="20"/>
      <c r="CV303" s="20"/>
      <c r="CW303" s="20"/>
      <c r="CX303" s="20"/>
      <c r="CY303" s="20"/>
      <c r="CZ303" s="20"/>
      <c r="DA303" s="20"/>
      <c r="DB303" s="20"/>
      <c r="DC303" s="20"/>
      <c r="DD303" s="20"/>
      <c r="DE303" s="20"/>
      <c r="DF303" s="20"/>
      <c r="DG303" s="20"/>
      <c r="DH303" s="20"/>
      <c r="DI303" s="20"/>
      <c r="DJ303" s="20"/>
      <c r="DK303" s="20"/>
      <c r="DL303" s="20"/>
      <c r="DM303" s="20"/>
      <c r="DN303" s="20"/>
      <c r="DO303" s="20"/>
      <c r="DP303" s="20"/>
      <c r="DQ303" s="20"/>
      <c r="DR303" s="20"/>
      <c r="DS303" s="20"/>
      <c r="DT303" s="20"/>
      <c r="DU303" s="20"/>
      <c r="DV303" s="20"/>
      <c r="DW303" s="20"/>
      <c r="DX303" s="20"/>
      <c r="DY303" s="20"/>
      <c r="DZ303" s="20"/>
      <c r="EA303" s="20"/>
      <c r="EB303" s="20"/>
      <c r="EC303" s="20"/>
      <c r="ED303" s="20"/>
      <c r="EE303" s="20"/>
      <c r="EF303" s="20"/>
      <c r="EG303" s="20"/>
      <c r="EH303" s="20"/>
      <c r="EI303" s="20"/>
      <c r="EJ303" s="20"/>
      <c r="EK303" s="20"/>
      <c r="EL303" s="20"/>
      <c r="EM303" s="20"/>
      <c r="EN303" s="20"/>
      <c r="EO303" s="20"/>
      <c r="EP303" s="20"/>
      <c r="EQ303" s="20"/>
      <c r="ER303" s="20"/>
      <c r="ES303" s="20"/>
      <c r="ET303" s="20"/>
      <c r="EU303" s="20"/>
      <c r="EV303" s="20"/>
      <c r="EW303" s="20"/>
      <c r="EX303" s="20"/>
      <c r="EY303" s="20"/>
      <c r="EZ303" s="20"/>
      <c r="FA303" s="20"/>
      <c r="FB303" s="20"/>
      <c r="FC303" s="20"/>
      <c r="FD303" s="20"/>
      <c r="FE303" s="20"/>
      <c r="FF303" s="20"/>
      <c r="FG303" s="20"/>
      <c r="FH303" s="20"/>
      <c r="FI303" s="20"/>
      <c r="FJ303" s="20"/>
      <c r="FK303" s="20"/>
      <c r="FL303" s="20"/>
      <c r="FM303" s="20"/>
      <c r="FN303" s="20"/>
      <c r="FO303" s="20"/>
      <c r="FP303" s="20"/>
      <c r="FQ303" s="20"/>
      <c r="FR303" s="20"/>
      <c r="FS303" s="20"/>
      <c r="FT303" s="20"/>
      <c r="FU303" s="20"/>
      <c r="FV303" s="20"/>
      <c r="FW303" s="20"/>
      <c r="FX303" s="20"/>
      <c r="FY303" s="20"/>
      <c r="FZ303" s="20"/>
      <c r="GA303" s="20"/>
      <c r="GB303" s="20"/>
      <c r="GC303" s="20"/>
      <c r="GD303" s="20"/>
      <c r="GE303" s="20"/>
      <c r="GF303" s="20"/>
      <c r="GG303" s="20"/>
      <c r="GH303" s="20"/>
      <c r="GI303" s="20"/>
    </row>
    <row r="304" spans="1:191" ht="9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  <c r="CY304" s="14"/>
      <c r="CZ304" s="14"/>
      <c r="DA304" s="14"/>
      <c r="DB304" s="14"/>
      <c r="DC304" s="14"/>
      <c r="DD304" s="14"/>
      <c r="DE304" s="14"/>
      <c r="DF304" s="14"/>
      <c r="DG304" s="14"/>
      <c r="DH304" s="14"/>
      <c r="DI304" s="14"/>
      <c r="DJ304" s="14"/>
      <c r="DK304" s="14"/>
      <c r="DL304" s="14"/>
      <c r="DM304" s="14"/>
      <c r="DN304" s="14"/>
      <c r="DO304" s="14"/>
      <c r="DP304" s="14"/>
      <c r="DQ304" s="14"/>
      <c r="DR304" s="14"/>
      <c r="DS304" s="14"/>
      <c r="DT304" s="14"/>
      <c r="DU304" s="14"/>
      <c r="DV304" s="14"/>
      <c r="DW304" s="14"/>
      <c r="DX304" s="14"/>
      <c r="DY304" s="14"/>
      <c r="DZ304" s="14"/>
      <c r="EA304" s="14"/>
      <c r="EB304" s="14"/>
      <c r="EC304" s="14"/>
      <c r="ED304" s="14"/>
      <c r="EE304" s="14"/>
      <c r="EF304" s="14"/>
      <c r="EG304" s="14"/>
      <c r="EH304" s="14"/>
      <c r="EI304" s="14"/>
      <c r="EJ304" s="14"/>
      <c r="EK304" s="14"/>
      <c r="EL304" s="14"/>
      <c r="EM304" s="14"/>
      <c r="EN304" s="14"/>
      <c r="EO304" s="14"/>
      <c r="EP304" s="14"/>
      <c r="EQ304" s="14"/>
      <c r="ER304" s="14"/>
      <c r="ES304" s="14"/>
      <c r="ET304" s="14"/>
      <c r="EU304" s="14"/>
      <c r="EV304" s="14"/>
      <c r="EW304" s="14"/>
      <c r="EX304" s="14"/>
      <c r="EY304" s="14"/>
      <c r="EZ304" s="14"/>
      <c r="FA304" s="14"/>
      <c r="FB304" s="14"/>
      <c r="FC304" s="14"/>
      <c r="FD304" s="14"/>
      <c r="FE304" s="14"/>
      <c r="FF304" s="14"/>
      <c r="FG304" s="14"/>
      <c r="FH304" s="14"/>
      <c r="FI304" s="14"/>
      <c r="FJ304" s="14"/>
      <c r="FK304" s="14"/>
      <c r="FL304" s="14"/>
      <c r="FM304" s="14"/>
      <c r="FN304" s="14"/>
      <c r="FO304" s="14"/>
      <c r="FP304" s="14"/>
      <c r="FQ304" s="14"/>
      <c r="FR304" s="14"/>
      <c r="FS304" s="14"/>
      <c r="FT304" s="14"/>
      <c r="FU304" s="14"/>
      <c r="FV304" s="14"/>
      <c r="FW304" s="14"/>
      <c r="FX304" s="14"/>
      <c r="FY304" s="14"/>
      <c r="FZ304" s="14"/>
      <c r="GA304" s="14"/>
      <c r="GB304" s="14"/>
      <c r="GC304" s="14"/>
      <c r="GD304" s="14"/>
      <c r="GE304" s="14"/>
      <c r="GF304" s="14"/>
      <c r="GG304" s="14"/>
      <c r="GH304" s="14"/>
      <c r="GI304" s="14"/>
    </row>
    <row r="305" spans="1:191" ht="9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7"/>
      <c r="BN305" s="17"/>
      <c r="BO305" s="17"/>
      <c r="BP305" s="17"/>
      <c r="BQ305" s="17"/>
      <c r="BR305" s="17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  <c r="CD305" s="19"/>
      <c r="CE305" s="19"/>
      <c r="CF305" s="19"/>
      <c r="CG305" s="19"/>
      <c r="CH305" s="19"/>
      <c r="CI305" s="21"/>
      <c r="CJ305" s="21"/>
      <c r="CK305" s="21"/>
      <c r="CL305" s="21"/>
      <c r="CM305" s="21"/>
      <c r="CN305" s="21"/>
      <c r="CO305" s="21"/>
      <c r="CP305" s="21"/>
      <c r="CQ305" s="21"/>
      <c r="CR305" s="21"/>
      <c r="CS305" s="21"/>
      <c r="CT305" s="21"/>
      <c r="CU305" s="21"/>
      <c r="CV305" s="21"/>
      <c r="CW305" s="21"/>
      <c r="CX305" s="21"/>
      <c r="CY305" s="21"/>
      <c r="CZ305" s="21"/>
      <c r="DA305" s="21"/>
      <c r="DB305" s="21"/>
      <c r="DC305" s="21"/>
      <c r="DD305" s="21"/>
      <c r="DE305" s="21"/>
      <c r="DF305" s="21"/>
      <c r="DG305" s="21"/>
      <c r="DH305" s="21"/>
      <c r="DI305" s="21"/>
      <c r="DJ305" s="21"/>
      <c r="DK305" s="21"/>
      <c r="DL305" s="21"/>
      <c r="DM305" s="21"/>
      <c r="DN305" s="21"/>
      <c r="DO305" s="21"/>
      <c r="DP305" s="21"/>
      <c r="DQ305" s="21"/>
      <c r="DR305" s="21"/>
      <c r="DS305" s="21"/>
      <c r="DT305" s="21"/>
      <c r="DU305" s="21"/>
      <c r="DV305" s="21"/>
      <c r="DW305" s="21"/>
      <c r="DX305" s="21"/>
      <c r="DY305" s="21"/>
      <c r="DZ305" s="21"/>
      <c r="EA305" s="21"/>
      <c r="EB305" s="21"/>
      <c r="EC305" s="21"/>
      <c r="ED305" s="21"/>
      <c r="EE305" s="21"/>
      <c r="EF305" s="21"/>
      <c r="EG305" s="21"/>
      <c r="EH305" s="21"/>
      <c r="EI305" s="21"/>
      <c r="EJ305" s="21"/>
      <c r="EK305" s="21"/>
      <c r="EL305" s="21"/>
      <c r="EM305" s="21"/>
      <c r="EN305" s="21"/>
      <c r="EO305" s="21"/>
      <c r="EP305" s="21"/>
      <c r="EQ305" s="21"/>
      <c r="ER305" s="21"/>
      <c r="ES305" s="21"/>
      <c r="ET305" s="21"/>
      <c r="EU305" s="21"/>
      <c r="EV305" s="21"/>
      <c r="EW305" s="21"/>
      <c r="EX305" s="21"/>
      <c r="EY305" s="21"/>
      <c r="EZ305" s="21"/>
      <c r="FA305" s="21"/>
      <c r="FB305" s="21"/>
      <c r="FC305" s="21"/>
      <c r="FD305" s="21"/>
      <c r="FE305" s="21"/>
      <c r="FF305" s="21"/>
      <c r="FG305" s="21"/>
      <c r="FH305" s="21"/>
      <c r="FI305" s="21"/>
      <c r="FJ305" s="21"/>
      <c r="FK305" s="21"/>
      <c r="FL305" s="21"/>
      <c r="FM305" s="21"/>
      <c r="FN305" s="21"/>
      <c r="FO305" s="21"/>
      <c r="FP305" s="21"/>
      <c r="FQ305" s="21"/>
      <c r="FR305" s="21"/>
      <c r="FS305" s="21"/>
      <c r="FT305" s="21"/>
      <c r="FU305" s="21"/>
      <c r="FV305" s="21"/>
      <c r="FW305" s="21"/>
      <c r="FX305" s="21"/>
      <c r="FY305" s="21"/>
      <c r="FZ305" s="21"/>
      <c r="GA305" s="21"/>
      <c r="GB305" s="21"/>
      <c r="GC305" s="21"/>
      <c r="GD305" s="21"/>
      <c r="GE305" s="21"/>
      <c r="GF305" s="21"/>
      <c r="GG305" s="21"/>
      <c r="GH305" s="21"/>
      <c r="GI305" s="21"/>
    </row>
    <row r="306" spans="1:191" ht="9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7"/>
      <c r="BN306" s="17"/>
      <c r="BO306" s="17"/>
      <c r="BP306" s="17"/>
      <c r="BQ306" s="17"/>
      <c r="BR306" s="17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  <c r="CC306" s="19"/>
      <c r="CD306" s="19"/>
      <c r="CE306" s="19"/>
      <c r="CF306" s="19"/>
      <c r="CG306" s="19"/>
      <c r="CH306" s="19"/>
      <c r="CI306" s="21"/>
      <c r="CJ306" s="21"/>
      <c r="CK306" s="21"/>
      <c r="CL306" s="21"/>
      <c r="CM306" s="21"/>
      <c r="CN306" s="21"/>
      <c r="CO306" s="21"/>
      <c r="CP306" s="21"/>
      <c r="CQ306" s="21"/>
      <c r="CR306" s="21"/>
      <c r="CS306" s="21"/>
      <c r="CT306" s="21"/>
      <c r="CU306" s="21"/>
      <c r="CV306" s="21"/>
      <c r="CW306" s="21"/>
      <c r="CX306" s="21"/>
      <c r="CY306" s="21"/>
      <c r="CZ306" s="21"/>
      <c r="DA306" s="21"/>
      <c r="DB306" s="21"/>
      <c r="DC306" s="21"/>
      <c r="DD306" s="21"/>
      <c r="DE306" s="21"/>
      <c r="DF306" s="21"/>
      <c r="DG306" s="21"/>
      <c r="DH306" s="21"/>
      <c r="DI306" s="21"/>
      <c r="DJ306" s="21"/>
      <c r="DK306" s="21"/>
      <c r="DL306" s="21"/>
      <c r="DM306" s="21"/>
      <c r="DN306" s="21"/>
      <c r="DO306" s="21"/>
      <c r="DP306" s="21"/>
      <c r="DQ306" s="21"/>
      <c r="DR306" s="21"/>
      <c r="DS306" s="21"/>
      <c r="DT306" s="21"/>
      <c r="DU306" s="21"/>
      <c r="DV306" s="21"/>
      <c r="DW306" s="21"/>
      <c r="DX306" s="21"/>
      <c r="DY306" s="21"/>
      <c r="DZ306" s="21"/>
      <c r="EA306" s="21"/>
      <c r="EB306" s="21"/>
      <c r="EC306" s="21"/>
      <c r="ED306" s="21"/>
      <c r="EE306" s="21"/>
      <c r="EF306" s="21"/>
      <c r="EG306" s="21"/>
      <c r="EH306" s="21"/>
      <c r="EI306" s="21"/>
      <c r="EJ306" s="21"/>
      <c r="EK306" s="21"/>
      <c r="EL306" s="21"/>
      <c r="EM306" s="21"/>
      <c r="EN306" s="21"/>
      <c r="EO306" s="21"/>
      <c r="EP306" s="21"/>
      <c r="EQ306" s="21"/>
      <c r="ER306" s="21"/>
      <c r="ES306" s="21"/>
      <c r="ET306" s="21"/>
      <c r="EU306" s="21"/>
      <c r="EV306" s="21"/>
      <c r="EW306" s="21"/>
      <c r="EX306" s="21"/>
      <c r="EY306" s="21"/>
      <c r="EZ306" s="21"/>
      <c r="FA306" s="21"/>
      <c r="FB306" s="21"/>
      <c r="FC306" s="21"/>
      <c r="FD306" s="21"/>
      <c r="FE306" s="21"/>
      <c r="FF306" s="21"/>
      <c r="FG306" s="21"/>
      <c r="FH306" s="21"/>
      <c r="FI306" s="21"/>
      <c r="FJ306" s="21"/>
      <c r="FK306" s="21"/>
      <c r="FL306" s="21"/>
      <c r="FM306" s="21"/>
      <c r="FN306" s="21"/>
      <c r="FO306" s="21"/>
      <c r="FP306" s="21"/>
      <c r="FQ306" s="21"/>
      <c r="FR306" s="21"/>
      <c r="FS306" s="21"/>
      <c r="FT306" s="21"/>
      <c r="FU306" s="21"/>
      <c r="FV306" s="21"/>
      <c r="FW306" s="21"/>
      <c r="FX306" s="21"/>
      <c r="FY306" s="21"/>
      <c r="FZ306" s="21"/>
      <c r="GA306" s="21"/>
      <c r="GB306" s="21"/>
      <c r="GC306" s="21"/>
      <c r="GD306" s="21"/>
      <c r="GE306" s="21"/>
      <c r="GF306" s="21"/>
      <c r="GG306" s="21"/>
      <c r="GH306" s="21"/>
      <c r="GI306" s="21"/>
    </row>
    <row r="307" spans="1:191" ht="9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  <c r="CC307" s="19"/>
      <c r="CD307" s="19"/>
      <c r="CE307" s="19"/>
      <c r="CF307" s="19"/>
      <c r="CG307" s="19"/>
      <c r="CH307" s="19"/>
      <c r="CI307" s="21"/>
      <c r="CJ307" s="21"/>
      <c r="CK307" s="21"/>
      <c r="CL307" s="21"/>
      <c r="CM307" s="21"/>
      <c r="CN307" s="21"/>
      <c r="CO307" s="21"/>
      <c r="CP307" s="21"/>
      <c r="CQ307" s="21"/>
      <c r="CR307" s="21"/>
      <c r="CS307" s="21"/>
      <c r="CT307" s="21"/>
      <c r="CU307" s="21"/>
      <c r="CV307" s="21"/>
      <c r="CW307" s="21"/>
      <c r="CX307" s="21"/>
      <c r="CY307" s="21"/>
      <c r="CZ307" s="21"/>
      <c r="DA307" s="21"/>
      <c r="DB307" s="21"/>
      <c r="DC307" s="21"/>
      <c r="DD307" s="21"/>
      <c r="DE307" s="21"/>
      <c r="DF307" s="21"/>
      <c r="DG307" s="21"/>
      <c r="DH307" s="21"/>
      <c r="DI307" s="21"/>
      <c r="DJ307" s="21"/>
      <c r="DK307" s="21"/>
      <c r="DL307" s="21"/>
      <c r="DM307" s="21"/>
      <c r="DN307" s="21"/>
      <c r="DO307" s="21"/>
      <c r="DP307" s="21"/>
      <c r="DQ307" s="21"/>
      <c r="DR307" s="21"/>
      <c r="DS307" s="21"/>
      <c r="DT307" s="21"/>
      <c r="DU307" s="21"/>
      <c r="DV307" s="21"/>
      <c r="DW307" s="21"/>
      <c r="DX307" s="21"/>
      <c r="DY307" s="21"/>
      <c r="DZ307" s="21"/>
      <c r="EA307" s="21"/>
      <c r="EB307" s="21"/>
      <c r="EC307" s="21"/>
      <c r="ED307" s="21"/>
      <c r="EE307" s="21"/>
      <c r="EF307" s="21"/>
      <c r="EG307" s="21"/>
      <c r="EH307" s="21"/>
      <c r="EI307" s="21"/>
      <c r="EJ307" s="21"/>
      <c r="EK307" s="21"/>
      <c r="EL307" s="21"/>
      <c r="EM307" s="21"/>
      <c r="EN307" s="21"/>
      <c r="EO307" s="21"/>
      <c r="EP307" s="21"/>
      <c r="EQ307" s="21"/>
      <c r="ER307" s="21"/>
      <c r="ES307" s="21"/>
      <c r="ET307" s="21"/>
      <c r="EU307" s="21"/>
      <c r="EV307" s="21"/>
      <c r="EW307" s="21"/>
      <c r="EX307" s="21"/>
      <c r="EY307" s="21"/>
      <c r="EZ307" s="21"/>
      <c r="FA307" s="21"/>
      <c r="FB307" s="21"/>
      <c r="FC307" s="21"/>
      <c r="FD307" s="21"/>
      <c r="FE307" s="21"/>
      <c r="FF307" s="21"/>
      <c r="FG307" s="21"/>
      <c r="FH307" s="21"/>
      <c r="FI307" s="21"/>
      <c r="FJ307" s="21"/>
      <c r="FK307" s="21"/>
      <c r="FL307" s="21"/>
      <c r="FM307" s="21"/>
      <c r="FN307" s="21"/>
      <c r="FO307" s="21"/>
      <c r="FP307" s="21"/>
      <c r="FQ307" s="21"/>
      <c r="FR307" s="21"/>
      <c r="FS307" s="21"/>
      <c r="FT307" s="21"/>
      <c r="FU307" s="21"/>
      <c r="FV307" s="21"/>
      <c r="FW307" s="21"/>
      <c r="FX307" s="21"/>
      <c r="FY307" s="21"/>
      <c r="FZ307" s="21"/>
      <c r="GA307" s="21"/>
      <c r="GB307" s="21"/>
      <c r="GC307" s="21"/>
      <c r="GD307" s="21"/>
      <c r="GE307" s="21"/>
      <c r="GF307" s="21"/>
      <c r="GG307" s="21"/>
      <c r="GH307" s="21"/>
      <c r="GI307" s="21"/>
    </row>
    <row r="308" spans="1:191" ht="9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  <c r="CE308" s="19"/>
      <c r="CF308" s="19"/>
      <c r="CG308" s="19"/>
      <c r="CH308" s="19"/>
      <c r="CI308" s="21"/>
      <c r="CJ308" s="21"/>
      <c r="CK308" s="21"/>
      <c r="CL308" s="21"/>
      <c r="CM308" s="21"/>
      <c r="CN308" s="21"/>
      <c r="CO308" s="21"/>
      <c r="CP308" s="21"/>
      <c r="CQ308" s="21"/>
      <c r="CR308" s="21"/>
      <c r="CS308" s="21"/>
      <c r="CT308" s="21"/>
      <c r="CU308" s="21"/>
      <c r="CV308" s="21"/>
      <c r="CW308" s="21"/>
      <c r="CX308" s="21"/>
      <c r="CY308" s="21"/>
      <c r="CZ308" s="21"/>
      <c r="DA308" s="21"/>
      <c r="DB308" s="21"/>
      <c r="DC308" s="21"/>
      <c r="DD308" s="21"/>
      <c r="DE308" s="21"/>
      <c r="DF308" s="21"/>
      <c r="DG308" s="21"/>
      <c r="DH308" s="21"/>
      <c r="DI308" s="21"/>
      <c r="DJ308" s="21"/>
      <c r="DK308" s="21"/>
      <c r="DL308" s="21"/>
      <c r="DM308" s="21"/>
      <c r="DN308" s="21"/>
      <c r="DO308" s="21"/>
      <c r="DP308" s="21"/>
      <c r="DQ308" s="21"/>
      <c r="DR308" s="21"/>
      <c r="DS308" s="21"/>
      <c r="DT308" s="21"/>
      <c r="DU308" s="21"/>
      <c r="DV308" s="21"/>
      <c r="DW308" s="21"/>
      <c r="DX308" s="21"/>
      <c r="DY308" s="21"/>
      <c r="DZ308" s="21"/>
      <c r="EA308" s="21"/>
      <c r="EB308" s="21"/>
      <c r="EC308" s="21"/>
      <c r="ED308" s="21"/>
      <c r="EE308" s="21"/>
      <c r="EF308" s="21"/>
      <c r="EG308" s="21"/>
      <c r="EH308" s="21"/>
      <c r="EI308" s="21"/>
      <c r="EJ308" s="21"/>
      <c r="EK308" s="21"/>
      <c r="EL308" s="21"/>
      <c r="EM308" s="21"/>
      <c r="EN308" s="21"/>
      <c r="EO308" s="21"/>
      <c r="EP308" s="21"/>
      <c r="EQ308" s="21"/>
      <c r="ER308" s="21"/>
      <c r="ES308" s="21"/>
      <c r="ET308" s="21"/>
      <c r="EU308" s="21"/>
      <c r="EV308" s="21"/>
      <c r="EW308" s="21"/>
      <c r="EX308" s="21"/>
      <c r="EY308" s="21"/>
      <c r="EZ308" s="21"/>
      <c r="FA308" s="21"/>
      <c r="FB308" s="21"/>
      <c r="FC308" s="21"/>
      <c r="FD308" s="21"/>
      <c r="FE308" s="21"/>
      <c r="FF308" s="21"/>
      <c r="FG308" s="21"/>
      <c r="FH308" s="21"/>
      <c r="FI308" s="21"/>
      <c r="FJ308" s="21"/>
      <c r="FK308" s="21"/>
      <c r="FL308" s="21"/>
      <c r="FM308" s="21"/>
      <c r="FN308" s="21"/>
      <c r="FO308" s="21"/>
      <c r="FP308" s="21"/>
      <c r="FQ308" s="21"/>
      <c r="FR308" s="21"/>
      <c r="FS308" s="21"/>
      <c r="FT308" s="21"/>
      <c r="FU308" s="21"/>
      <c r="FV308" s="21"/>
      <c r="FW308" s="21"/>
      <c r="FX308" s="21"/>
      <c r="FY308" s="21"/>
      <c r="FZ308" s="21"/>
      <c r="GA308" s="21"/>
      <c r="GB308" s="21"/>
      <c r="GC308" s="21"/>
      <c r="GD308" s="21"/>
      <c r="GE308" s="21"/>
      <c r="GF308" s="21"/>
      <c r="GG308" s="21"/>
      <c r="GH308" s="21"/>
      <c r="GI308" s="21"/>
    </row>
    <row r="309" spans="1:191" ht="9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  <c r="BL309" s="23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  <c r="CF309" s="19"/>
      <c r="CG309" s="19"/>
      <c r="CH309" s="19"/>
      <c r="CI309" s="21"/>
      <c r="CJ309" s="21"/>
      <c r="CK309" s="21"/>
      <c r="CL309" s="21"/>
      <c r="CM309" s="21"/>
      <c r="CN309" s="21"/>
      <c r="CO309" s="21"/>
      <c r="CP309" s="21"/>
      <c r="CQ309" s="21"/>
      <c r="CR309" s="21"/>
      <c r="CS309" s="21"/>
      <c r="CT309" s="21"/>
      <c r="CU309" s="21"/>
      <c r="CV309" s="21"/>
      <c r="CW309" s="21"/>
      <c r="CX309" s="21"/>
      <c r="CY309" s="21"/>
      <c r="CZ309" s="21"/>
      <c r="DA309" s="21"/>
      <c r="DB309" s="21"/>
      <c r="DC309" s="21"/>
      <c r="DD309" s="21"/>
      <c r="DE309" s="21"/>
      <c r="DF309" s="21"/>
      <c r="DG309" s="21"/>
      <c r="DH309" s="21"/>
      <c r="DI309" s="21"/>
      <c r="DJ309" s="21"/>
      <c r="DK309" s="21"/>
      <c r="DL309" s="21"/>
      <c r="DM309" s="21"/>
      <c r="DN309" s="21"/>
      <c r="DO309" s="21"/>
      <c r="DP309" s="21"/>
      <c r="DQ309" s="21"/>
      <c r="DR309" s="21"/>
      <c r="DS309" s="21"/>
      <c r="DT309" s="21"/>
      <c r="DU309" s="21"/>
      <c r="DV309" s="21"/>
      <c r="DW309" s="21"/>
      <c r="DX309" s="21"/>
      <c r="DY309" s="21"/>
      <c r="DZ309" s="21"/>
      <c r="EA309" s="21"/>
      <c r="EB309" s="21"/>
      <c r="EC309" s="21"/>
      <c r="ED309" s="21"/>
      <c r="EE309" s="21"/>
      <c r="EF309" s="21"/>
      <c r="EG309" s="21"/>
      <c r="EH309" s="21"/>
      <c r="EI309" s="21"/>
      <c r="EJ309" s="21"/>
      <c r="EK309" s="21"/>
      <c r="EL309" s="21"/>
      <c r="EM309" s="21"/>
      <c r="EN309" s="21"/>
      <c r="EO309" s="21"/>
      <c r="EP309" s="21"/>
      <c r="EQ309" s="21"/>
      <c r="ER309" s="21"/>
      <c r="ES309" s="21"/>
      <c r="ET309" s="21"/>
      <c r="EU309" s="21"/>
      <c r="EV309" s="21"/>
      <c r="EW309" s="21"/>
      <c r="EX309" s="21"/>
      <c r="EY309" s="21"/>
      <c r="EZ309" s="21"/>
      <c r="FA309" s="21"/>
      <c r="FB309" s="21"/>
      <c r="FC309" s="21"/>
      <c r="FD309" s="21"/>
      <c r="FE309" s="21"/>
      <c r="FF309" s="21"/>
      <c r="FG309" s="21"/>
      <c r="FH309" s="21"/>
      <c r="FI309" s="21"/>
      <c r="FJ309" s="21"/>
      <c r="FK309" s="21"/>
      <c r="FL309" s="21"/>
      <c r="FM309" s="21"/>
      <c r="FN309" s="21"/>
      <c r="FO309" s="21"/>
      <c r="FP309" s="21"/>
      <c r="FQ309" s="21"/>
      <c r="FR309" s="21"/>
      <c r="FS309" s="21"/>
      <c r="FT309" s="21"/>
      <c r="FU309" s="21"/>
      <c r="FV309" s="21"/>
      <c r="FW309" s="21"/>
      <c r="FX309" s="21"/>
      <c r="FY309" s="21"/>
      <c r="FZ309" s="21"/>
      <c r="GA309" s="21"/>
      <c r="GB309" s="21"/>
      <c r="GC309" s="21"/>
      <c r="GD309" s="21"/>
      <c r="GE309" s="21"/>
      <c r="GF309" s="21"/>
      <c r="GG309" s="21"/>
      <c r="GH309" s="21"/>
      <c r="GI309" s="21"/>
    </row>
    <row r="310" spans="1:191" ht="9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  <c r="CH310" s="19"/>
      <c r="CI310" s="21"/>
      <c r="CJ310" s="21"/>
      <c r="CK310" s="21"/>
      <c r="CL310" s="21"/>
      <c r="CM310" s="21"/>
      <c r="CN310" s="21"/>
      <c r="CO310" s="21"/>
      <c r="CP310" s="21"/>
      <c r="CQ310" s="21"/>
      <c r="CR310" s="21"/>
      <c r="CS310" s="21"/>
      <c r="CT310" s="21"/>
      <c r="CU310" s="21"/>
      <c r="CV310" s="21"/>
      <c r="CW310" s="21"/>
      <c r="CX310" s="21"/>
      <c r="CY310" s="21"/>
      <c r="CZ310" s="21"/>
      <c r="DA310" s="21"/>
      <c r="DB310" s="21"/>
      <c r="DC310" s="21"/>
      <c r="DD310" s="21"/>
      <c r="DE310" s="21"/>
      <c r="DF310" s="21"/>
      <c r="DG310" s="21"/>
      <c r="DH310" s="21"/>
      <c r="DI310" s="21"/>
      <c r="DJ310" s="21"/>
      <c r="DK310" s="21"/>
      <c r="DL310" s="21"/>
      <c r="DM310" s="21"/>
      <c r="DN310" s="21"/>
      <c r="DO310" s="21"/>
      <c r="DP310" s="21"/>
      <c r="DQ310" s="21"/>
      <c r="DR310" s="21"/>
      <c r="DS310" s="21"/>
      <c r="DT310" s="21"/>
      <c r="DU310" s="21"/>
      <c r="DV310" s="21"/>
      <c r="DW310" s="21"/>
      <c r="DX310" s="21"/>
      <c r="DY310" s="21"/>
      <c r="DZ310" s="21"/>
      <c r="EA310" s="21"/>
      <c r="EB310" s="21"/>
      <c r="EC310" s="21"/>
      <c r="ED310" s="21"/>
      <c r="EE310" s="21"/>
      <c r="EF310" s="21"/>
      <c r="EG310" s="21"/>
      <c r="EH310" s="21"/>
      <c r="EI310" s="21"/>
      <c r="EJ310" s="21"/>
      <c r="EK310" s="21"/>
      <c r="EL310" s="21"/>
      <c r="EM310" s="21"/>
      <c r="EN310" s="21"/>
      <c r="EO310" s="21"/>
      <c r="EP310" s="21"/>
      <c r="EQ310" s="21"/>
      <c r="ER310" s="21"/>
      <c r="ES310" s="21"/>
      <c r="ET310" s="21"/>
      <c r="EU310" s="21"/>
      <c r="EV310" s="21"/>
      <c r="EW310" s="21"/>
      <c r="EX310" s="21"/>
      <c r="EY310" s="21"/>
      <c r="EZ310" s="21"/>
      <c r="FA310" s="21"/>
      <c r="FB310" s="21"/>
      <c r="FC310" s="21"/>
      <c r="FD310" s="21"/>
      <c r="FE310" s="21"/>
      <c r="FF310" s="21"/>
      <c r="FG310" s="21"/>
      <c r="FH310" s="21"/>
      <c r="FI310" s="21"/>
      <c r="FJ310" s="21"/>
      <c r="FK310" s="21"/>
      <c r="FL310" s="21"/>
      <c r="FM310" s="21"/>
      <c r="FN310" s="21"/>
      <c r="FO310" s="21"/>
      <c r="FP310" s="21"/>
      <c r="FQ310" s="21"/>
      <c r="FR310" s="21"/>
      <c r="FS310" s="21"/>
      <c r="FT310" s="21"/>
      <c r="FU310" s="21"/>
      <c r="FV310" s="21"/>
      <c r="FW310" s="21"/>
      <c r="FX310" s="21"/>
      <c r="FY310" s="21"/>
      <c r="FZ310" s="21"/>
      <c r="GA310" s="21"/>
      <c r="GB310" s="21"/>
      <c r="GC310" s="21"/>
      <c r="GD310" s="21"/>
      <c r="GE310" s="21"/>
      <c r="GF310" s="21"/>
      <c r="GG310" s="21"/>
      <c r="GH310" s="21"/>
      <c r="GI310" s="21"/>
    </row>
    <row r="311" spans="1:191" ht="9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  <c r="CF311" s="19"/>
      <c r="CG311" s="19"/>
      <c r="CH311" s="19"/>
      <c r="CI311" s="21"/>
      <c r="CJ311" s="21"/>
      <c r="CK311" s="21"/>
      <c r="CL311" s="21"/>
      <c r="CM311" s="21"/>
      <c r="CN311" s="21"/>
      <c r="CO311" s="21"/>
      <c r="CP311" s="21"/>
      <c r="CQ311" s="21"/>
      <c r="CR311" s="21"/>
      <c r="CS311" s="21"/>
      <c r="CT311" s="21"/>
      <c r="CU311" s="21"/>
      <c r="CV311" s="21"/>
      <c r="CW311" s="21"/>
      <c r="CX311" s="21"/>
      <c r="CY311" s="21"/>
      <c r="CZ311" s="21"/>
      <c r="DA311" s="21"/>
      <c r="DB311" s="21"/>
      <c r="DC311" s="21"/>
      <c r="DD311" s="21"/>
      <c r="DE311" s="21"/>
      <c r="DF311" s="21"/>
      <c r="DG311" s="21"/>
      <c r="DH311" s="21"/>
      <c r="DI311" s="21"/>
      <c r="DJ311" s="21"/>
      <c r="DK311" s="21"/>
      <c r="DL311" s="21"/>
      <c r="DM311" s="21"/>
      <c r="DN311" s="21"/>
      <c r="DO311" s="21"/>
      <c r="DP311" s="21"/>
      <c r="DQ311" s="21"/>
      <c r="DR311" s="21"/>
      <c r="DS311" s="21"/>
      <c r="DT311" s="21"/>
      <c r="DU311" s="21"/>
      <c r="DV311" s="21"/>
      <c r="DW311" s="21"/>
      <c r="DX311" s="21"/>
      <c r="DY311" s="21"/>
      <c r="DZ311" s="21"/>
      <c r="EA311" s="21"/>
      <c r="EB311" s="21"/>
      <c r="EC311" s="21"/>
      <c r="ED311" s="21"/>
      <c r="EE311" s="21"/>
      <c r="EF311" s="21"/>
      <c r="EG311" s="21"/>
      <c r="EH311" s="21"/>
      <c r="EI311" s="21"/>
      <c r="EJ311" s="21"/>
      <c r="EK311" s="21"/>
      <c r="EL311" s="21"/>
      <c r="EM311" s="21"/>
      <c r="EN311" s="21"/>
      <c r="EO311" s="21"/>
      <c r="EP311" s="21"/>
      <c r="EQ311" s="21"/>
      <c r="ER311" s="21"/>
      <c r="ES311" s="21"/>
      <c r="ET311" s="21"/>
      <c r="EU311" s="21"/>
      <c r="EV311" s="21"/>
      <c r="EW311" s="21"/>
      <c r="EX311" s="21"/>
      <c r="EY311" s="21"/>
      <c r="EZ311" s="21"/>
      <c r="FA311" s="21"/>
      <c r="FB311" s="21"/>
      <c r="FC311" s="21"/>
      <c r="FD311" s="21"/>
      <c r="FE311" s="21"/>
      <c r="FF311" s="21"/>
      <c r="FG311" s="21"/>
      <c r="FH311" s="21"/>
      <c r="FI311" s="21"/>
      <c r="FJ311" s="21"/>
      <c r="FK311" s="21"/>
      <c r="FL311" s="21"/>
      <c r="FM311" s="21"/>
      <c r="FN311" s="21"/>
      <c r="FO311" s="21"/>
      <c r="FP311" s="21"/>
      <c r="FQ311" s="21"/>
      <c r="FR311" s="21"/>
      <c r="FS311" s="21"/>
      <c r="FT311" s="21"/>
      <c r="FU311" s="21"/>
      <c r="FV311" s="21"/>
      <c r="FW311" s="21"/>
      <c r="FX311" s="21"/>
      <c r="FY311" s="21"/>
      <c r="FZ311" s="21"/>
      <c r="GA311" s="21"/>
      <c r="GB311" s="21"/>
      <c r="GC311" s="21"/>
      <c r="GD311" s="21"/>
      <c r="GE311" s="21"/>
      <c r="GF311" s="21"/>
      <c r="GG311" s="21"/>
      <c r="GH311" s="21"/>
      <c r="GI311" s="21"/>
    </row>
    <row r="312" spans="1:191" ht="9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  <c r="CF312" s="19"/>
      <c r="CG312" s="19"/>
      <c r="CH312" s="19"/>
      <c r="CI312" s="21"/>
      <c r="CJ312" s="21"/>
      <c r="CK312" s="21"/>
      <c r="CL312" s="21"/>
      <c r="CM312" s="21"/>
      <c r="CN312" s="21"/>
      <c r="CO312" s="21"/>
      <c r="CP312" s="21"/>
      <c r="CQ312" s="21"/>
      <c r="CR312" s="21"/>
      <c r="CS312" s="21"/>
      <c r="CT312" s="21"/>
      <c r="CU312" s="21"/>
      <c r="CV312" s="21"/>
      <c r="CW312" s="21"/>
      <c r="CX312" s="21"/>
      <c r="CY312" s="21"/>
      <c r="CZ312" s="21"/>
      <c r="DA312" s="21"/>
      <c r="DB312" s="21"/>
      <c r="DC312" s="21"/>
      <c r="DD312" s="21"/>
      <c r="DE312" s="21"/>
      <c r="DF312" s="21"/>
      <c r="DG312" s="21"/>
      <c r="DH312" s="21"/>
      <c r="DI312" s="21"/>
      <c r="DJ312" s="21"/>
      <c r="DK312" s="21"/>
      <c r="DL312" s="21"/>
      <c r="DM312" s="21"/>
      <c r="DN312" s="21"/>
      <c r="DO312" s="21"/>
      <c r="DP312" s="21"/>
      <c r="DQ312" s="21"/>
      <c r="DR312" s="21"/>
      <c r="DS312" s="21"/>
      <c r="DT312" s="21"/>
      <c r="DU312" s="21"/>
      <c r="DV312" s="21"/>
      <c r="DW312" s="21"/>
      <c r="DX312" s="21"/>
      <c r="DY312" s="21"/>
      <c r="DZ312" s="21"/>
      <c r="EA312" s="21"/>
      <c r="EB312" s="21"/>
      <c r="EC312" s="21"/>
      <c r="ED312" s="21"/>
      <c r="EE312" s="21"/>
      <c r="EF312" s="21"/>
      <c r="EG312" s="21"/>
      <c r="EH312" s="21"/>
      <c r="EI312" s="21"/>
      <c r="EJ312" s="21"/>
      <c r="EK312" s="21"/>
      <c r="EL312" s="21"/>
      <c r="EM312" s="21"/>
      <c r="EN312" s="21"/>
      <c r="EO312" s="21"/>
      <c r="EP312" s="21"/>
      <c r="EQ312" s="21"/>
      <c r="ER312" s="21"/>
      <c r="ES312" s="21"/>
      <c r="ET312" s="21"/>
      <c r="EU312" s="21"/>
      <c r="EV312" s="21"/>
      <c r="EW312" s="21"/>
      <c r="EX312" s="21"/>
      <c r="EY312" s="21"/>
      <c r="EZ312" s="21"/>
      <c r="FA312" s="21"/>
      <c r="FB312" s="21"/>
      <c r="FC312" s="21"/>
      <c r="FD312" s="21"/>
      <c r="FE312" s="21"/>
      <c r="FF312" s="21"/>
      <c r="FG312" s="21"/>
      <c r="FH312" s="21"/>
      <c r="FI312" s="21"/>
      <c r="FJ312" s="21"/>
      <c r="FK312" s="21"/>
      <c r="FL312" s="21"/>
      <c r="FM312" s="21"/>
      <c r="FN312" s="21"/>
      <c r="FO312" s="21"/>
      <c r="FP312" s="21"/>
      <c r="FQ312" s="21"/>
      <c r="FR312" s="21"/>
      <c r="FS312" s="21"/>
      <c r="FT312" s="21"/>
      <c r="FU312" s="21"/>
      <c r="FV312" s="21"/>
      <c r="FW312" s="21"/>
      <c r="FX312" s="21"/>
      <c r="FY312" s="21"/>
      <c r="FZ312" s="21"/>
      <c r="GA312" s="21"/>
      <c r="GB312" s="21"/>
      <c r="GC312" s="21"/>
      <c r="GD312" s="21"/>
      <c r="GE312" s="21"/>
      <c r="GF312" s="21"/>
      <c r="GG312" s="21"/>
      <c r="GH312" s="21"/>
      <c r="GI312" s="21"/>
    </row>
    <row r="313" spans="1:191" ht="9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  <c r="CF313" s="19"/>
      <c r="CG313" s="19"/>
      <c r="CH313" s="19"/>
      <c r="CI313" s="21"/>
      <c r="CJ313" s="21"/>
      <c r="CK313" s="21"/>
      <c r="CL313" s="21"/>
      <c r="CM313" s="21"/>
      <c r="CN313" s="21"/>
      <c r="CO313" s="21"/>
      <c r="CP313" s="21"/>
      <c r="CQ313" s="21"/>
      <c r="CR313" s="21"/>
      <c r="CS313" s="21"/>
      <c r="CT313" s="21"/>
      <c r="CU313" s="21"/>
      <c r="CV313" s="21"/>
      <c r="CW313" s="21"/>
      <c r="CX313" s="21"/>
      <c r="CY313" s="21"/>
      <c r="CZ313" s="21"/>
      <c r="DA313" s="21"/>
      <c r="DB313" s="21"/>
      <c r="DC313" s="21"/>
      <c r="DD313" s="21"/>
      <c r="DE313" s="21"/>
      <c r="DF313" s="21"/>
      <c r="DG313" s="21"/>
      <c r="DH313" s="21"/>
      <c r="DI313" s="21"/>
      <c r="DJ313" s="21"/>
      <c r="DK313" s="21"/>
      <c r="DL313" s="21"/>
      <c r="DM313" s="21"/>
      <c r="DN313" s="21"/>
      <c r="DO313" s="21"/>
      <c r="DP313" s="21"/>
      <c r="DQ313" s="21"/>
      <c r="DR313" s="21"/>
      <c r="DS313" s="21"/>
      <c r="DT313" s="21"/>
      <c r="DU313" s="21"/>
      <c r="DV313" s="21"/>
      <c r="DW313" s="21"/>
      <c r="DX313" s="21"/>
      <c r="DY313" s="21"/>
      <c r="DZ313" s="21"/>
      <c r="EA313" s="21"/>
      <c r="EB313" s="21"/>
      <c r="EC313" s="21"/>
      <c r="ED313" s="21"/>
      <c r="EE313" s="21"/>
      <c r="EF313" s="21"/>
      <c r="EG313" s="21"/>
      <c r="EH313" s="21"/>
      <c r="EI313" s="21"/>
      <c r="EJ313" s="21"/>
      <c r="EK313" s="21"/>
      <c r="EL313" s="21"/>
      <c r="EM313" s="21"/>
      <c r="EN313" s="21"/>
      <c r="EO313" s="21"/>
      <c r="EP313" s="21"/>
      <c r="EQ313" s="21"/>
      <c r="ER313" s="21"/>
      <c r="ES313" s="21"/>
      <c r="ET313" s="21"/>
      <c r="EU313" s="21"/>
      <c r="EV313" s="21"/>
      <c r="EW313" s="21"/>
      <c r="EX313" s="21"/>
      <c r="EY313" s="21"/>
      <c r="EZ313" s="21"/>
      <c r="FA313" s="21"/>
      <c r="FB313" s="21"/>
      <c r="FC313" s="21"/>
      <c r="FD313" s="21"/>
      <c r="FE313" s="21"/>
      <c r="FF313" s="21"/>
      <c r="FG313" s="21"/>
      <c r="FH313" s="21"/>
      <c r="FI313" s="21"/>
      <c r="FJ313" s="21"/>
      <c r="FK313" s="21"/>
      <c r="FL313" s="21"/>
      <c r="FM313" s="21"/>
      <c r="FN313" s="21"/>
      <c r="FO313" s="21"/>
      <c r="FP313" s="21"/>
      <c r="FQ313" s="21"/>
      <c r="FR313" s="21"/>
      <c r="FS313" s="21"/>
      <c r="FT313" s="21"/>
      <c r="FU313" s="21"/>
      <c r="FV313" s="21"/>
      <c r="FW313" s="21"/>
      <c r="FX313" s="21"/>
      <c r="FY313" s="21"/>
      <c r="FZ313" s="21"/>
      <c r="GA313" s="21"/>
      <c r="GB313" s="21"/>
      <c r="GC313" s="21"/>
      <c r="GD313" s="21"/>
      <c r="GE313" s="21"/>
      <c r="GF313" s="21"/>
      <c r="GG313" s="21"/>
      <c r="GH313" s="21"/>
      <c r="GI313" s="21"/>
    </row>
    <row r="314" spans="1:191" ht="9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2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  <c r="CF314" s="19"/>
      <c r="CG314" s="19"/>
      <c r="CH314" s="19"/>
      <c r="CI314" s="21"/>
      <c r="CJ314" s="21"/>
      <c r="CK314" s="21"/>
      <c r="CL314" s="21"/>
      <c r="CM314" s="21"/>
      <c r="CN314" s="21"/>
      <c r="CO314" s="21"/>
      <c r="CP314" s="21"/>
      <c r="CQ314" s="21"/>
      <c r="CR314" s="21"/>
      <c r="CS314" s="21"/>
      <c r="CT314" s="21"/>
      <c r="CU314" s="21"/>
      <c r="CV314" s="21"/>
      <c r="CW314" s="21"/>
      <c r="CX314" s="21"/>
      <c r="CY314" s="21"/>
      <c r="CZ314" s="21"/>
      <c r="DA314" s="21"/>
      <c r="DB314" s="21"/>
      <c r="DC314" s="21"/>
      <c r="DD314" s="21"/>
      <c r="DE314" s="21"/>
      <c r="DF314" s="21"/>
      <c r="DG314" s="21"/>
      <c r="DH314" s="21"/>
      <c r="DI314" s="21"/>
      <c r="DJ314" s="21"/>
      <c r="DK314" s="21"/>
      <c r="DL314" s="21"/>
      <c r="DM314" s="21"/>
      <c r="DN314" s="21"/>
      <c r="DO314" s="21"/>
      <c r="DP314" s="21"/>
      <c r="DQ314" s="21"/>
      <c r="DR314" s="21"/>
      <c r="DS314" s="21"/>
      <c r="DT314" s="21"/>
      <c r="DU314" s="21"/>
      <c r="DV314" s="21"/>
      <c r="DW314" s="21"/>
      <c r="DX314" s="21"/>
      <c r="DY314" s="21"/>
      <c r="DZ314" s="21"/>
      <c r="EA314" s="21"/>
      <c r="EB314" s="21"/>
      <c r="EC314" s="21"/>
      <c r="ED314" s="21"/>
      <c r="EE314" s="21"/>
      <c r="EF314" s="21"/>
      <c r="EG314" s="21"/>
      <c r="EH314" s="21"/>
      <c r="EI314" s="21"/>
      <c r="EJ314" s="21"/>
      <c r="EK314" s="21"/>
      <c r="EL314" s="21"/>
      <c r="EM314" s="21"/>
      <c r="EN314" s="21"/>
      <c r="EO314" s="21"/>
      <c r="EP314" s="21"/>
      <c r="EQ314" s="21"/>
      <c r="ER314" s="21"/>
      <c r="ES314" s="21"/>
      <c r="ET314" s="21"/>
      <c r="EU314" s="21"/>
      <c r="EV314" s="21"/>
      <c r="EW314" s="21"/>
      <c r="EX314" s="21"/>
      <c r="EY314" s="21"/>
      <c r="EZ314" s="21"/>
      <c r="FA314" s="21"/>
      <c r="FB314" s="21"/>
      <c r="FC314" s="21"/>
      <c r="FD314" s="21"/>
      <c r="FE314" s="21"/>
      <c r="FF314" s="21"/>
      <c r="FG314" s="21"/>
      <c r="FH314" s="21"/>
      <c r="FI314" s="21"/>
      <c r="FJ314" s="21"/>
      <c r="FK314" s="21"/>
      <c r="FL314" s="21"/>
      <c r="FM314" s="21"/>
      <c r="FN314" s="21"/>
      <c r="FO314" s="21"/>
      <c r="FP314" s="21"/>
      <c r="FQ314" s="21"/>
      <c r="FR314" s="21"/>
      <c r="FS314" s="21"/>
      <c r="FT314" s="21"/>
      <c r="FU314" s="21"/>
      <c r="FV314" s="21"/>
      <c r="FW314" s="21"/>
      <c r="FX314" s="21"/>
      <c r="FY314" s="21"/>
      <c r="FZ314" s="21"/>
      <c r="GA314" s="21"/>
      <c r="GB314" s="21"/>
      <c r="GC314" s="21"/>
      <c r="GD314" s="21"/>
      <c r="GE314" s="21"/>
      <c r="GF314" s="21"/>
      <c r="GG314" s="21"/>
      <c r="GH314" s="21"/>
      <c r="GI314" s="21"/>
    </row>
    <row r="315" spans="1:191" ht="9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  <c r="CE315" s="19"/>
      <c r="CF315" s="19"/>
      <c r="CG315" s="19"/>
      <c r="CH315" s="19"/>
      <c r="CI315" s="21"/>
      <c r="CJ315" s="21"/>
      <c r="CK315" s="21"/>
      <c r="CL315" s="21"/>
      <c r="CM315" s="21"/>
      <c r="CN315" s="21"/>
      <c r="CO315" s="21"/>
      <c r="CP315" s="21"/>
      <c r="CQ315" s="21"/>
      <c r="CR315" s="21"/>
      <c r="CS315" s="21"/>
      <c r="CT315" s="21"/>
      <c r="CU315" s="21"/>
      <c r="CV315" s="21"/>
      <c r="CW315" s="21"/>
      <c r="CX315" s="21"/>
      <c r="CY315" s="21"/>
      <c r="CZ315" s="21"/>
      <c r="DA315" s="21"/>
      <c r="DB315" s="21"/>
      <c r="DC315" s="21"/>
      <c r="DD315" s="21"/>
      <c r="DE315" s="21"/>
      <c r="DF315" s="21"/>
      <c r="DG315" s="21"/>
      <c r="DH315" s="21"/>
      <c r="DI315" s="21"/>
      <c r="DJ315" s="21"/>
      <c r="DK315" s="21"/>
      <c r="DL315" s="21"/>
      <c r="DM315" s="21"/>
      <c r="DN315" s="21"/>
      <c r="DO315" s="21"/>
      <c r="DP315" s="21"/>
      <c r="DQ315" s="21"/>
      <c r="DR315" s="21"/>
      <c r="DS315" s="21"/>
      <c r="DT315" s="21"/>
      <c r="DU315" s="21"/>
      <c r="DV315" s="21"/>
      <c r="DW315" s="21"/>
      <c r="DX315" s="21"/>
      <c r="DY315" s="21"/>
      <c r="DZ315" s="21"/>
      <c r="EA315" s="21"/>
      <c r="EB315" s="21"/>
      <c r="EC315" s="21"/>
      <c r="ED315" s="21"/>
      <c r="EE315" s="21"/>
      <c r="EF315" s="21"/>
      <c r="EG315" s="21"/>
      <c r="EH315" s="21"/>
      <c r="EI315" s="21"/>
      <c r="EJ315" s="21"/>
      <c r="EK315" s="21"/>
      <c r="EL315" s="21"/>
      <c r="EM315" s="21"/>
      <c r="EN315" s="21"/>
      <c r="EO315" s="21"/>
      <c r="EP315" s="21"/>
      <c r="EQ315" s="21"/>
      <c r="ER315" s="21"/>
      <c r="ES315" s="21"/>
      <c r="ET315" s="21"/>
      <c r="EU315" s="21"/>
      <c r="EV315" s="21"/>
      <c r="EW315" s="21"/>
      <c r="EX315" s="21"/>
      <c r="EY315" s="21"/>
      <c r="EZ315" s="21"/>
      <c r="FA315" s="21"/>
      <c r="FB315" s="21"/>
      <c r="FC315" s="21"/>
      <c r="FD315" s="21"/>
      <c r="FE315" s="21"/>
      <c r="FF315" s="21"/>
      <c r="FG315" s="21"/>
      <c r="FH315" s="21"/>
      <c r="FI315" s="21"/>
      <c r="FJ315" s="21"/>
      <c r="FK315" s="21"/>
      <c r="FL315" s="21"/>
      <c r="FM315" s="21"/>
      <c r="FN315" s="21"/>
      <c r="FO315" s="21"/>
      <c r="FP315" s="21"/>
      <c r="FQ315" s="21"/>
      <c r="FR315" s="21"/>
      <c r="FS315" s="21"/>
      <c r="FT315" s="21"/>
      <c r="FU315" s="21"/>
      <c r="FV315" s="21"/>
      <c r="FW315" s="21"/>
      <c r="FX315" s="21"/>
      <c r="FY315" s="21"/>
      <c r="FZ315" s="21"/>
      <c r="GA315" s="21"/>
      <c r="GB315" s="21"/>
      <c r="GC315" s="21"/>
      <c r="GD315" s="21"/>
      <c r="GE315" s="21"/>
      <c r="GF315" s="21"/>
      <c r="GG315" s="21"/>
      <c r="GH315" s="21"/>
      <c r="GI315" s="21"/>
    </row>
    <row r="316" spans="1:191" ht="9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  <c r="BF316" s="18"/>
      <c r="BG316" s="18"/>
      <c r="BH316" s="18"/>
      <c r="BI316" s="18"/>
      <c r="BJ316" s="18"/>
      <c r="BK316" s="18"/>
      <c r="BL316" s="18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  <c r="CD316" s="19"/>
      <c r="CE316" s="19"/>
      <c r="CF316" s="19"/>
      <c r="CG316" s="19"/>
      <c r="CH316" s="19"/>
      <c r="CI316" s="21"/>
      <c r="CJ316" s="21"/>
      <c r="CK316" s="21"/>
      <c r="CL316" s="21"/>
      <c r="CM316" s="21"/>
      <c r="CN316" s="21"/>
      <c r="CO316" s="21"/>
      <c r="CP316" s="21"/>
      <c r="CQ316" s="21"/>
      <c r="CR316" s="21"/>
      <c r="CS316" s="21"/>
      <c r="CT316" s="21"/>
      <c r="CU316" s="21"/>
      <c r="CV316" s="21"/>
      <c r="CW316" s="21"/>
      <c r="CX316" s="21"/>
      <c r="CY316" s="21"/>
      <c r="CZ316" s="21"/>
      <c r="DA316" s="21"/>
      <c r="DB316" s="21"/>
      <c r="DC316" s="21"/>
      <c r="DD316" s="21"/>
      <c r="DE316" s="21"/>
      <c r="DF316" s="21"/>
      <c r="DG316" s="21"/>
      <c r="DH316" s="21"/>
      <c r="DI316" s="21"/>
      <c r="DJ316" s="21"/>
      <c r="DK316" s="21"/>
      <c r="DL316" s="21"/>
      <c r="DM316" s="21"/>
      <c r="DN316" s="21"/>
      <c r="DO316" s="21"/>
      <c r="DP316" s="21"/>
      <c r="DQ316" s="21"/>
      <c r="DR316" s="21"/>
      <c r="DS316" s="21"/>
      <c r="DT316" s="21"/>
      <c r="DU316" s="21"/>
      <c r="DV316" s="21"/>
      <c r="DW316" s="21"/>
      <c r="DX316" s="21"/>
      <c r="DY316" s="21"/>
      <c r="DZ316" s="21"/>
      <c r="EA316" s="21"/>
      <c r="EB316" s="21"/>
      <c r="EC316" s="21"/>
      <c r="ED316" s="21"/>
      <c r="EE316" s="21"/>
      <c r="EF316" s="21"/>
      <c r="EG316" s="21"/>
      <c r="EH316" s="21"/>
      <c r="EI316" s="21"/>
      <c r="EJ316" s="21"/>
      <c r="EK316" s="21"/>
      <c r="EL316" s="21"/>
      <c r="EM316" s="21"/>
      <c r="EN316" s="21"/>
      <c r="EO316" s="21"/>
      <c r="EP316" s="21"/>
      <c r="EQ316" s="21"/>
      <c r="ER316" s="21"/>
      <c r="ES316" s="21"/>
      <c r="ET316" s="21"/>
      <c r="EU316" s="21"/>
      <c r="EV316" s="21"/>
      <c r="EW316" s="21"/>
      <c r="EX316" s="21"/>
      <c r="EY316" s="21"/>
      <c r="EZ316" s="21"/>
      <c r="FA316" s="21"/>
      <c r="FB316" s="21"/>
      <c r="FC316" s="21"/>
      <c r="FD316" s="21"/>
      <c r="FE316" s="21"/>
      <c r="FF316" s="21"/>
      <c r="FG316" s="21"/>
      <c r="FH316" s="21"/>
      <c r="FI316" s="21"/>
      <c r="FJ316" s="21"/>
      <c r="FK316" s="21"/>
      <c r="FL316" s="21"/>
      <c r="FM316" s="21"/>
      <c r="FN316" s="21"/>
      <c r="FO316" s="21"/>
      <c r="FP316" s="21"/>
      <c r="FQ316" s="21"/>
      <c r="FR316" s="21"/>
      <c r="FS316" s="21"/>
      <c r="FT316" s="21"/>
      <c r="FU316" s="21"/>
      <c r="FV316" s="21"/>
      <c r="FW316" s="21"/>
      <c r="FX316" s="21"/>
      <c r="FY316" s="21"/>
      <c r="FZ316" s="21"/>
      <c r="GA316" s="21"/>
      <c r="GB316" s="21"/>
      <c r="GC316" s="21"/>
      <c r="GD316" s="21"/>
      <c r="GE316" s="21"/>
      <c r="GF316" s="21"/>
      <c r="GG316" s="21"/>
      <c r="GH316" s="21"/>
      <c r="GI316" s="21"/>
    </row>
    <row r="317" spans="1:191" ht="9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 s="18"/>
      <c r="BD317" s="18"/>
      <c r="BE317" s="18"/>
      <c r="BF317" s="18"/>
      <c r="BG317" s="18"/>
      <c r="BH317" s="18"/>
      <c r="BI317" s="18"/>
      <c r="BJ317" s="18"/>
      <c r="BK317" s="18"/>
      <c r="BL317" s="18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  <c r="CD317" s="19"/>
      <c r="CE317" s="19"/>
      <c r="CF317" s="19"/>
      <c r="CG317" s="19"/>
      <c r="CH317" s="19"/>
      <c r="CI317" s="21"/>
      <c r="CJ317" s="21"/>
      <c r="CK317" s="21"/>
      <c r="CL317" s="21"/>
      <c r="CM317" s="21"/>
      <c r="CN317" s="21"/>
      <c r="CO317" s="21"/>
      <c r="CP317" s="21"/>
      <c r="CQ317" s="21"/>
      <c r="CR317" s="21"/>
      <c r="CS317" s="21"/>
      <c r="CT317" s="21"/>
      <c r="CU317" s="21"/>
      <c r="CV317" s="21"/>
      <c r="CW317" s="21"/>
      <c r="CX317" s="21"/>
      <c r="CY317" s="21"/>
      <c r="CZ317" s="21"/>
      <c r="DA317" s="21"/>
      <c r="DB317" s="21"/>
      <c r="DC317" s="21"/>
      <c r="DD317" s="21"/>
      <c r="DE317" s="21"/>
      <c r="DF317" s="21"/>
      <c r="DG317" s="21"/>
      <c r="DH317" s="21"/>
      <c r="DI317" s="21"/>
      <c r="DJ317" s="21"/>
      <c r="DK317" s="21"/>
      <c r="DL317" s="21"/>
      <c r="DM317" s="21"/>
      <c r="DN317" s="21"/>
      <c r="DO317" s="21"/>
      <c r="DP317" s="21"/>
      <c r="DQ317" s="21"/>
      <c r="DR317" s="21"/>
      <c r="DS317" s="21"/>
      <c r="DT317" s="21"/>
      <c r="DU317" s="21"/>
      <c r="DV317" s="21"/>
      <c r="DW317" s="21"/>
      <c r="DX317" s="21"/>
      <c r="DY317" s="21"/>
      <c r="DZ317" s="21"/>
      <c r="EA317" s="21"/>
      <c r="EB317" s="21"/>
      <c r="EC317" s="21"/>
      <c r="ED317" s="21"/>
      <c r="EE317" s="21"/>
      <c r="EF317" s="21"/>
      <c r="EG317" s="21"/>
      <c r="EH317" s="21"/>
      <c r="EI317" s="21"/>
      <c r="EJ317" s="21"/>
      <c r="EK317" s="21"/>
      <c r="EL317" s="21"/>
      <c r="EM317" s="21"/>
      <c r="EN317" s="21"/>
      <c r="EO317" s="21"/>
      <c r="EP317" s="21"/>
      <c r="EQ317" s="21"/>
      <c r="ER317" s="21"/>
      <c r="ES317" s="21"/>
      <c r="ET317" s="21"/>
      <c r="EU317" s="21"/>
      <c r="EV317" s="21"/>
      <c r="EW317" s="21"/>
      <c r="EX317" s="21"/>
      <c r="EY317" s="21"/>
      <c r="EZ317" s="21"/>
      <c r="FA317" s="21"/>
      <c r="FB317" s="21"/>
      <c r="FC317" s="21"/>
      <c r="FD317" s="21"/>
      <c r="FE317" s="21"/>
      <c r="FF317" s="21"/>
      <c r="FG317" s="21"/>
      <c r="FH317" s="21"/>
      <c r="FI317" s="21"/>
      <c r="FJ317" s="21"/>
      <c r="FK317" s="21"/>
      <c r="FL317" s="21"/>
      <c r="FM317" s="21"/>
      <c r="FN317" s="21"/>
      <c r="FO317" s="21"/>
      <c r="FP317" s="21"/>
      <c r="FQ317" s="21"/>
      <c r="FR317" s="21"/>
      <c r="FS317" s="21"/>
      <c r="FT317" s="21"/>
      <c r="FU317" s="21"/>
      <c r="FV317" s="21"/>
      <c r="FW317" s="21"/>
      <c r="FX317" s="21"/>
      <c r="FY317" s="21"/>
      <c r="FZ317" s="21"/>
      <c r="GA317" s="21"/>
      <c r="GB317" s="21"/>
      <c r="GC317" s="21"/>
      <c r="GD317" s="21"/>
      <c r="GE317" s="21"/>
      <c r="GF317" s="21"/>
      <c r="GG317" s="21"/>
      <c r="GH317" s="21"/>
      <c r="GI317" s="21"/>
    </row>
    <row r="318" spans="1:191" ht="9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D318" s="18"/>
      <c r="BE318" s="18"/>
      <c r="BF318" s="18"/>
      <c r="BG318" s="18"/>
      <c r="BH318" s="18"/>
      <c r="BI318" s="18"/>
      <c r="BJ318" s="18"/>
      <c r="BK318" s="18"/>
      <c r="BL318" s="18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  <c r="CC318" s="19"/>
      <c r="CD318" s="19"/>
      <c r="CE318" s="19"/>
      <c r="CF318" s="19"/>
      <c r="CG318" s="19"/>
      <c r="CH318" s="19"/>
      <c r="CI318" s="21"/>
      <c r="CJ318" s="21"/>
      <c r="CK318" s="21"/>
      <c r="CL318" s="21"/>
      <c r="CM318" s="21"/>
      <c r="CN318" s="21"/>
      <c r="CO318" s="21"/>
      <c r="CP318" s="21"/>
      <c r="CQ318" s="21"/>
      <c r="CR318" s="21"/>
      <c r="CS318" s="21"/>
      <c r="CT318" s="21"/>
      <c r="CU318" s="21"/>
      <c r="CV318" s="21"/>
      <c r="CW318" s="21"/>
      <c r="CX318" s="21"/>
      <c r="CY318" s="21"/>
      <c r="CZ318" s="21"/>
      <c r="DA318" s="21"/>
      <c r="DB318" s="21"/>
      <c r="DC318" s="21"/>
      <c r="DD318" s="21"/>
      <c r="DE318" s="21"/>
      <c r="DF318" s="21"/>
      <c r="DG318" s="21"/>
      <c r="DH318" s="21"/>
      <c r="DI318" s="21"/>
      <c r="DJ318" s="21"/>
      <c r="DK318" s="21"/>
      <c r="DL318" s="21"/>
      <c r="DM318" s="21"/>
      <c r="DN318" s="21"/>
      <c r="DO318" s="21"/>
      <c r="DP318" s="21"/>
      <c r="DQ318" s="21"/>
      <c r="DR318" s="21"/>
      <c r="DS318" s="21"/>
      <c r="DT318" s="21"/>
      <c r="DU318" s="21"/>
      <c r="DV318" s="21"/>
      <c r="DW318" s="21"/>
      <c r="DX318" s="21"/>
      <c r="DY318" s="21"/>
      <c r="DZ318" s="21"/>
      <c r="EA318" s="21"/>
      <c r="EB318" s="21"/>
      <c r="EC318" s="21"/>
      <c r="ED318" s="21"/>
      <c r="EE318" s="21"/>
      <c r="EF318" s="21"/>
      <c r="EG318" s="21"/>
      <c r="EH318" s="21"/>
      <c r="EI318" s="21"/>
      <c r="EJ318" s="21"/>
      <c r="EK318" s="21"/>
      <c r="EL318" s="21"/>
      <c r="EM318" s="21"/>
      <c r="EN318" s="21"/>
      <c r="EO318" s="21"/>
      <c r="EP318" s="21"/>
      <c r="EQ318" s="21"/>
      <c r="ER318" s="21"/>
      <c r="ES318" s="21"/>
      <c r="ET318" s="21"/>
      <c r="EU318" s="21"/>
      <c r="EV318" s="21"/>
      <c r="EW318" s="21"/>
      <c r="EX318" s="21"/>
      <c r="EY318" s="21"/>
      <c r="EZ318" s="21"/>
      <c r="FA318" s="21"/>
      <c r="FB318" s="21"/>
      <c r="FC318" s="21"/>
      <c r="FD318" s="21"/>
      <c r="FE318" s="21"/>
      <c r="FF318" s="21"/>
      <c r="FG318" s="21"/>
      <c r="FH318" s="21"/>
      <c r="FI318" s="21"/>
      <c r="FJ318" s="21"/>
      <c r="FK318" s="21"/>
      <c r="FL318" s="21"/>
      <c r="FM318" s="21"/>
      <c r="FN318" s="21"/>
      <c r="FO318" s="21"/>
      <c r="FP318" s="21"/>
      <c r="FQ318" s="21"/>
      <c r="FR318" s="21"/>
      <c r="FS318" s="21"/>
      <c r="FT318" s="21"/>
      <c r="FU318" s="21"/>
      <c r="FV318" s="21"/>
      <c r="FW318" s="21"/>
      <c r="FX318" s="21"/>
      <c r="FY318" s="21"/>
      <c r="FZ318" s="21"/>
      <c r="GA318" s="21"/>
      <c r="GB318" s="21"/>
      <c r="GC318" s="21"/>
      <c r="GD318" s="21"/>
      <c r="GE318" s="21"/>
      <c r="GF318" s="21"/>
      <c r="GG318" s="21"/>
      <c r="GH318" s="21"/>
      <c r="GI318" s="21"/>
    </row>
    <row r="319" spans="1:191" ht="9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  <c r="BK319" s="18"/>
      <c r="BL319" s="18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  <c r="CD319" s="19"/>
      <c r="CE319" s="19"/>
      <c r="CF319" s="19"/>
      <c r="CG319" s="19"/>
      <c r="CH319" s="19"/>
      <c r="CI319" s="21"/>
      <c r="CJ319" s="21"/>
      <c r="CK319" s="21"/>
      <c r="CL319" s="21"/>
      <c r="CM319" s="21"/>
      <c r="CN319" s="21"/>
      <c r="CO319" s="21"/>
      <c r="CP319" s="21"/>
      <c r="CQ319" s="21"/>
      <c r="CR319" s="21"/>
      <c r="CS319" s="21"/>
      <c r="CT319" s="21"/>
      <c r="CU319" s="21"/>
      <c r="CV319" s="21"/>
      <c r="CW319" s="21"/>
      <c r="CX319" s="21"/>
      <c r="CY319" s="21"/>
      <c r="CZ319" s="21"/>
      <c r="DA319" s="21"/>
      <c r="DB319" s="21"/>
      <c r="DC319" s="21"/>
      <c r="DD319" s="21"/>
      <c r="DE319" s="21"/>
      <c r="DF319" s="21"/>
      <c r="DG319" s="21"/>
      <c r="DH319" s="21"/>
      <c r="DI319" s="21"/>
      <c r="DJ319" s="21"/>
      <c r="DK319" s="21"/>
      <c r="DL319" s="21"/>
      <c r="DM319" s="21"/>
      <c r="DN319" s="21"/>
      <c r="DO319" s="21"/>
      <c r="DP319" s="21"/>
      <c r="DQ319" s="21"/>
      <c r="DR319" s="21"/>
      <c r="DS319" s="21"/>
      <c r="DT319" s="21"/>
      <c r="DU319" s="21"/>
      <c r="DV319" s="21"/>
      <c r="DW319" s="21"/>
      <c r="DX319" s="21"/>
      <c r="DY319" s="21"/>
      <c r="DZ319" s="21"/>
      <c r="EA319" s="21"/>
      <c r="EB319" s="21"/>
      <c r="EC319" s="21"/>
      <c r="ED319" s="21"/>
      <c r="EE319" s="21"/>
      <c r="EF319" s="21"/>
      <c r="EG319" s="21"/>
      <c r="EH319" s="21"/>
      <c r="EI319" s="21"/>
      <c r="EJ319" s="21"/>
      <c r="EK319" s="21"/>
      <c r="EL319" s="21"/>
      <c r="EM319" s="21"/>
      <c r="EN319" s="21"/>
      <c r="EO319" s="21"/>
      <c r="EP319" s="21"/>
      <c r="EQ319" s="21"/>
      <c r="ER319" s="21"/>
      <c r="ES319" s="21"/>
      <c r="ET319" s="21"/>
      <c r="EU319" s="21"/>
      <c r="EV319" s="21"/>
      <c r="EW319" s="21"/>
      <c r="EX319" s="21"/>
      <c r="EY319" s="21"/>
      <c r="EZ319" s="21"/>
      <c r="FA319" s="21"/>
      <c r="FB319" s="21"/>
      <c r="FC319" s="21"/>
      <c r="FD319" s="21"/>
      <c r="FE319" s="21"/>
      <c r="FF319" s="21"/>
      <c r="FG319" s="21"/>
      <c r="FH319" s="21"/>
      <c r="FI319" s="21"/>
      <c r="FJ319" s="21"/>
      <c r="FK319" s="21"/>
      <c r="FL319" s="21"/>
      <c r="FM319" s="21"/>
      <c r="FN319" s="21"/>
      <c r="FO319" s="21"/>
      <c r="FP319" s="21"/>
      <c r="FQ319" s="21"/>
      <c r="FR319" s="21"/>
      <c r="FS319" s="21"/>
      <c r="FT319" s="21"/>
      <c r="FU319" s="21"/>
      <c r="FV319" s="21"/>
      <c r="FW319" s="21"/>
      <c r="FX319" s="21"/>
      <c r="FY319" s="21"/>
      <c r="FZ319" s="21"/>
      <c r="GA319" s="21"/>
      <c r="GB319" s="21"/>
      <c r="GC319" s="21"/>
      <c r="GD319" s="21"/>
      <c r="GE319" s="21"/>
      <c r="GF319" s="21"/>
      <c r="GG319" s="21"/>
      <c r="GH319" s="21"/>
      <c r="GI319" s="21"/>
    </row>
    <row r="320" spans="1:191" ht="9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 s="18"/>
      <c r="BD320" s="18"/>
      <c r="BE320" s="18"/>
      <c r="BF320" s="18"/>
      <c r="BG320" s="18"/>
      <c r="BH320" s="18"/>
      <c r="BI320" s="18"/>
      <c r="BJ320" s="18"/>
      <c r="BK320" s="18"/>
      <c r="BL320" s="18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  <c r="CC320" s="19"/>
      <c r="CD320" s="19"/>
      <c r="CE320" s="19"/>
      <c r="CF320" s="19"/>
      <c r="CG320" s="19"/>
      <c r="CH320" s="19"/>
      <c r="CI320" s="21"/>
      <c r="CJ320" s="21"/>
      <c r="CK320" s="21"/>
      <c r="CL320" s="21"/>
      <c r="CM320" s="21"/>
      <c r="CN320" s="21"/>
      <c r="CO320" s="21"/>
      <c r="CP320" s="21"/>
      <c r="CQ320" s="21"/>
      <c r="CR320" s="21"/>
      <c r="CS320" s="21"/>
      <c r="CT320" s="21"/>
      <c r="CU320" s="21"/>
      <c r="CV320" s="21"/>
      <c r="CW320" s="21"/>
      <c r="CX320" s="21"/>
      <c r="CY320" s="21"/>
      <c r="CZ320" s="21"/>
      <c r="DA320" s="21"/>
      <c r="DB320" s="21"/>
      <c r="DC320" s="21"/>
      <c r="DD320" s="21"/>
      <c r="DE320" s="21"/>
      <c r="DF320" s="21"/>
      <c r="DG320" s="21"/>
      <c r="DH320" s="21"/>
      <c r="DI320" s="21"/>
      <c r="DJ320" s="21"/>
      <c r="DK320" s="21"/>
      <c r="DL320" s="21"/>
      <c r="DM320" s="21"/>
      <c r="DN320" s="21"/>
      <c r="DO320" s="21"/>
      <c r="DP320" s="21"/>
      <c r="DQ320" s="21"/>
      <c r="DR320" s="21"/>
      <c r="DS320" s="21"/>
      <c r="DT320" s="21"/>
      <c r="DU320" s="21"/>
      <c r="DV320" s="21"/>
      <c r="DW320" s="21"/>
      <c r="DX320" s="21"/>
      <c r="DY320" s="21"/>
      <c r="DZ320" s="21"/>
      <c r="EA320" s="21"/>
      <c r="EB320" s="21"/>
      <c r="EC320" s="21"/>
      <c r="ED320" s="21"/>
      <c r="EE320" s="21"/>
      <c r="EF320" s="21"/>
      <c r="EG320" s="21"/>
      <c r="EH320" s="21"/>
      <c r="EI320" s="21"/>
      <c r="EJ320" s="21"/>
      <c r="EK320" s="21"/>
      <c r="EL320" s="21"/>
      <c r="EM320" s="21"/>
      <c r="EN320" s="21"/>
      <c r="EO320" s="21"/>
      <c r="EP320" s="21"/>
      <c r="EQ320" s="21"/>
      <c r="ER320" s="21"/>
      <c r="ES320" s="21"/>
      <c r="ET320" s="21"/>
      <c r="EU320" s="21"/>
      <c r="EV320" s="21"/>
      <c r="EW320" s="21"/>
      <c r="EX320" s="21"/>
      <c r="EY320" s="21"/>
      <c r="EZ320" s="21"/>
      <c r="FA320" s="21"/>
      <c r="FB320" s="21"/>
      <c r="FC320" s="21"/>
      <c r="FD320" s="21"/>
      <c r="FE320" s="21"/>
      <c r="FF320" s="21"/>
      <c r="FG320" s="21"/>
      <c r="FH320" s="21"/>
      <c r="FI320" s="21"/>
      <c r="FJ320" s="21"/>
      <c r="FK320" s="21"/>
      <c r="FL320" s="21"/>
      <c r="FM320" s="21"/>
      <c r="FN320" s="21"/>
      <c r="FO320" s="21"/>
      <c r="FP320" s="21"/>
      <c r="FQ320" s="21"/>
      <c r="FR320" s="21"/>
      <c r="FS320" s="21"/>
      <c r="FT320" s="21"/>
      <c r="FU320" s="21"/>
      <c r="FV320" s="21"/>
      <c r="FW320" s="21"/>
      <c r="FX320" s="21"/>
      <c r="FY320" s="21"/>
      <c r="FZ320" s="21"/>
      <c r="GA320" s="21"/>
      <c r="GB320" s="21"/>
      <c r="GC320" s="21"/>
      <c r="GD320" s="21"/>
      <c r="GE320" s="21"/>
      <c r="GF320" s="21"/>
      <c r="GG320" s="21"/>
      <c r="GH320" s="21"/>
      <c r="GI320" s="21"/>
    </row>
    <row r="321" spans="1:191" ht="9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  <c r="BC321" s="18"/>
      <c r="BD321" s="18"/>
      <c r="BE321" s="18"/>
      <c r="BF321" s="18"/>
      <c r="BG321" s="18"/>
      <c r="BH321" s="18"/>
      <c r="BI321" s="18"/>
      <c r="BJ321" s="18"/>
      <c r="BK321" s="18"/>
      <c r="BL321" s="18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  <c r="CC321" s="19"/>
      <c r="CD321" s="19"/>
      <c r="CE321" s="19"/>
      <c r="CF321" s="19"/>
      <c r="CG321" s="19"/>
      <c r="CH321" s="19"/>
      <c r="CI321" s="21"/>
      <c r="CJ321" s="21"/>
      <c r="CK321" s="21"/>
      <c r="CL321" s="21"/>
      <c r="CM321" s="21"/>
      <c r="CN321" s="21"/>
      <c r="CO321" s="21"/>
      <c r="CP321" s="21"/>
      <c r="CQ321" s="21"/>
      <c r="CR321" s="21"/>
      <c r="CS321" s="21"/>
      <c r="CT321" s="21"/>
      <c r="CU321" s="21"/>
      <c r="CV321" s="21"/>
      <c r="CW321" s="21"/>
      <c r="CX321" s="21"/>
      <c r="CY321" s="21"/>
      <c r="CZ321" s="21"/>
      <c r="DA321" s="21"/>
      <c r="DB321" s="21"/>
      <c r="DC321" s="21"/>
      <c r="DD321" s="21"/>
      <c r="DE321" s="21"/>
      <c r="DF321" s="21"/>
      <c r="DG321" s="21"/>
      <c r="DH321" s="21"/>
      <c r="DI321" s="21"/>
      <c r="DJ321" s="21"/>
      <c r="DK321" s="21"/>
      <c r="DL321" s="21"/>
      <c r="DM321" s="21"/>
      <c r="DN321" s="21"/>
      <c r="DO321" s="21"/>
      <c r="DP321" s="21"/>
      <c r="DQ321" s="21"/>
      <c r="DR321" s="21"/>
      <c r="DS321" s="21"/>
      <c r="DT321" s="21"/>
      <c r="DU321" s="21"/>
      <c r="DV321" s="21"/>
      <c r="DW321" s="21"/>
      <c r="DX321" s="21"/>
      <c r="DY321" s="21"/>
      <c r="DZ321" s="21"/>
      <c r="EA321" s="21"/>
      <c r="EB321" s="21"/>
      <c r="EC321" s="21"/>
      <c r="ED321" s="21"/>
      <c r="EE321" s="21"/>
      <c r="EF321" s="21"/>
      <c r="EG321" s="21"/>
      <c r="EH321" s="21"/>
      <c r="EI321" s="21"/>
      <c r="EJ321" s="21"/>
      <c r="EK321" s="21"/>
      <c r="EL321" s="21"/>
      <c r="EM321" s="21"/>
      <c r="EN321" s="21"/>
      <c r="EO321" s="21"/>
      <c r="EP321" s="21"/>
      <c r="EQ321" s="21"/>
      <c r="ER321" s="21"/>
      <c r="ES321" s="21"/>
      <c r="ET321" s="21"/>
      <c r="EU321" s="21"/>
      <c r="EV321" s="21"/>
      <c r="EW321" s="21"/>
      <c r="EX321" s="21"/>
      <c r="EY321" s="21"/>
      <c r="EZ321" s="21"/>
      <c r="FA321" s="21"/>
      <c r="FB321" s="21"/>
      <c r="FC321" s="21"/>
      <c r="FD321" s="21"/>
      <c r="FE321" s="21"/>
      <c r="FF321" s="21"/>
      <c r="FG321" s="21"/>
      <c r="FH321" s="21"/>
      <c r="FI321" s="21"/>
      <c r="FJ321" s="21"/>
      <c r="FK321" s="21"/>
      <c r="FL321" s="21"/>
      <c r="FM321" s="21"/>
      <c r="FN321" s="21"/>
      <c r="FO321" s="21"/>
      <c r="FP321" s="21"/>
      <c r="FQ321" s="21"/>
      <c r="FR321" s="21"/>
      <c r="FS321" s="21"/>
      <c r="FT321" s="21"/>
      <c r="FU321" s="21"/>
      <c r="FV321" s="21"/>
      <c r="FW321" s="21"/>
      <c r="FX321" s="21"/>
      <c r="FY321" s="21"/>
      <c r="FZ321" s="21"/>
      <c r="GA321" s="21"/>
      <c r="GB321" s="21"/>
      <c r="GC321" s="21"/>
      <c r="GD321" s="21"/>
      <c r="GE321" s="21"/>
      <c r="GF321" s="21"/>
      <c r="GG321" s="21"/>
      <c r="GH321" s="21"/>
      <c r="GI321" s="21"/>
    </row>
    <row r="322" spans="1:191" ht="9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 s="18"/>
      <c r="BD322" s="18"/>
      <c r="BE322" s="18"/>
      <c r="BF322" s="18"/>
      <c r="BG322" s="18"/>
      <c r="BH322" s="18"/>
      <c r="BI322" s="18"/>
      <c r="BJ322" s="18"/>
      <c r="BK322" s="18"/>
      <c r="BL322" s="18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  <c r="CG322" s="19"/>
      <c r="CH322" s="19"/>
      <c r="CI322" s="21"/>
      <c r="CJ322" s="21"/>
      <c r="CK322" s="21"/>
      <c r="CL322" s="21"/>
      <c r="CM322" s="21"/>
      <c r="CN322" s="21"/>
      <c r="CO322" s="21"/>
      <c r="CP322" s="21"/>
      <c r="CQ322" s="21"/>
      <c r="CR322" s="21"/>
      <c r="CS322" s="21"/>
      <c r="CT322" s="21"/>
      <c r="CU322" s="21"/>
      <c r="CV322" s="21"/>
      <c r="CW322" s="21"/>
      <c r="CX322" s="21"/>
      <c r="CY322" s="21"/>
      <c r="CZ322" s="21"/>
      <c r="DA322" s="21"/>
      <c r="DB322" s="21"/>
      <c r="DC322" s="21"/>
      <c r="DD322" s="21"/>
      <c r="DE322" s="21"/>
      <c r="DF322" s="21"/>
      <c r="DG322" s="21"/>
      <c r="DH322" s="21"/>
      <c r="DI322" s="21"/>
      <c r="DJ322" s="21"/>
      <c r="DK322" s="21"/>
      <c r="DL322" s="21"/>
      <c r="DM322" s="21"/>
      <c r="DN322" s="21"/>
      <c r="DO322" s="21"/>
      <c r="DP322" s="21"/>
      <c r="DQ322" s="21"/>
      <c r="DR322" s="21"/>
      <c r="DS322" s="21"/>
      <c r="DT322" s="21"/>
      <c r="DU322" s="21"/>
      <c r="DV322" s="21"/>
      <c r="DW322" s="21"/>
      <c r="DX322" s="21"/>
      <c r="DY322" s="21"/>
      <c r="DZ322" s="21"/>
      <c r="EA322" s="21"/>
      <c r="EB322" s="21"/>
      <c r="EC322" s="21"/>
      <c r="ED322" s="21"/>
      <c r="EE322" s="21"/>
      <c r="EF322" s="21"/>
      <c r="EG322" s="21"/>
      <c r="EH322" s="21"/>
      <c r="EI322" s="21"/>
      <c r="EJ322" s="21"/>
      <c r="EK322" s="21"/>
      <c r="EL322" s="21"/>
      <c r="EM322" s="21"/>
      <c r="EN322" s="21"/>
      <c r="EO322" s="21"/>
      <c r="EP322" s="21"/>
      <c r="EQ322" s="21"/>
      <c r="ER322" s="21"/>
      <c r="ES322" s="21"/>
      <c r="ET322" s="21"/>
      <c r="EU322" s="21"/>
      <c r="EV322" s="21"/>
      <c r="EW322" s="21"/>
      <c r="EX322" s="21"/>
      <c r="EY322" s="21"/>
      <c r="EZ322" s="21"/>
      <c r="FA322" s="21"/>
      <c r="FB322" s="21"/>
      <c r="FC322" s="21"/>
      <c r="FD322" s="21"/>
      <c r="FE322" s="21"/>
      <c r="FF322" s="21"/>
      <c r="FG322" s="21"/>
      <c r="FH322" s="21"/>
      <c r="FI322" s="21"/>
      <c r="FJ322" s="21"/>
      <c r="FK322" s="21"/>
      <c r="FL322" s="21"/>
      <c r="FM322" s="21"/>
      <c r="FN322" s="21"/>
      <c r="FO322" s="21"/>
      <c r="FP322" s="21"/>
      <c r="FQ322" s="21"/>
      <c r="FR322" s="21"/>
      <c r="FS322" s="21"/>
      <c r="FT322" s="21"/>
      <c r="FU322" s="21"/>
      <c r="FV322" s="21"/>
      <c r="FW322" s="21"/>
      <c r="FX322" s="21"/>
      <c r="FY322" s="21"/>
      <c r="FZ322" s="21"/>
      <c r="GA322" s="21"/>
      <c r="GB322" s="21"/>
      <c r="GC322" s="21"/>
      <c r="GD322" s="21"/>
      <c r="GE322" s="21"/>
      <c r="GF322" s="21"/>
      <c r="GG322" s="21"/>
      <c r="GH322" s="21"/>
      <c r="GI322" s="21"/>
    </row>
    <row r="323" spans="1:191" ht="9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  <c r="BD323" s="18"/>
      <c r="BE323" s="18"/>
      <c r="BF323" s="18"/>
      <c r="BG323" s="18"/>
      <c r="BH323" s="18"/>
      <c r="BI323" s="18"/>
      <c r="BJ323" s="18"/>
      <c r="BK323" s="18"/>
      <c r="BL323" s="18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  <c r="CD323" s="19"/>
      <c r="CE323" s="19"/>
      <c r="CF323" s="19"/>
      <c r="CG323" s="19"/>
      <c r="CH323" s="19"/>
      <c r="CI323" s="21"/>
      <c r="CJ323" s="21"/>
      <c r="CK323" s="21"/>
      <c r="CL323" s="21"/>
      <c r="CM323" s="21"/>
      <c r="CN323" s="21"/>
      <c r="CO323" s="21"/>
      <c r="CP323" s="21"/>
      <c r="CQ323" s="21"/>
      <c r="CR323" s="21"/>
      <c r="CS323" s="21"/>
      <c r="CT323" s="21"/>
      <c r="CU323" s="21"/>
      <c r="CV323" s="21"/>
      <c r="CW323" s="21"/>
      <c r="CX323" s="21"/>
      <c r="CY323" s="21"/>
      <c r="CZ323" s="21"/>
      <c r="DA323" s="21"/>
      <c r="DB323" s="21"/>
      <c r="DC323" s="21"/>
      <c r="DD323" s="21"/>
      <c r="DE323" s="21"/>
      <c r="DF323" s="21"/>
      <c r="DG323" s="21"/>
      <c r="DH323" s="21"/>
      <c r="DI323" s="21"/>
      <c r="DJ323" s="21"/>
      <c r="DK323" s="21"/>
      <c r="DL323" s="21"/>
      <c r="DM323" s="21"/>
      <c r="DN323" s="21"/>
      <c r="DO323" s="21"/>
      <c r="DP323" s="21"/>
      <c r="DQ323" s="21"/>
      <c r="DR323" s="21"/>
      <c r="DS323" s="21"/>
      <c r="DT323" s="21"/>
      <c r="DU323" s="21"/>
      <c r="DV323" s="21"/>
      <c r="DW323" s="21"/>
      <c r="DX323" s="21"/>
      <c r="DY323" s="21"/>
      <c r="DZ323" s="21"/>
      <c r="EA323" s="21"/>
      <c r="EB323" s="21"/>
      <c r="EC323" s="21"/>
      <c r="ED323" s="21"/>
      <c r="EE323" s="21"/>
      <c r="EF323" s="21"/>
      <c r="EG323" s="21"/>
      <c r="EH323" s="21"/>
      <c r="EI323" s="21"/>
      <c r="EJ323" s="21"/>
      <c r="EK323" s="21"/>
      <c r="EL323" s="21"/>
      <c r="EM323" s="21"/>
      <c r="EN323" s="21"/>
      <c r="EO323" s="21"/>
      <c r="EP323" s="21"/>
      <c r="EQ323" s="21"/>
      <c r="ER323" s="21"/>
      <c r="ES323" s="21"/>
      <c r="ET323" s="21"/>
      <c r="EU323" s="21"/>
      <c r="EV323" s="21"/>
      <c r="EW323" s="21"/>
      <c r="EX323" s="21"/>
      <c r="EY323" s="21"/>
      <c r="EZ323" s="21"/>
      <c r="FA323" s="21"/>
      <c r="FB323" s="21"/>
      <c r="FC323" s="21"/>
      <c r="FD323" s="21"/>
      <c r="FE323" s="21"/>
      <c r="FF323" s="21"/>
      <c r="FG323" s="21"/>
      <c r="FH323" s="21"/>
      <c r="FI323" s="21"/>
      <c r="FJ323" s="21"/>
      <c r="FK323" s="21"/>
      <c r="FL323" s="21"/>
      <c r="FM323" s="21"/>
      <c r="FN323" s="21"/>
      <c r="FO323" s="21"/>
      <c r="FP323" s="21"/>
      <c r="FQ323" s="21"/>
      <c r="FR323" s="21"/>
      <c r="FS323" s="21"/>
      <c r="FT323" s="21"/>
      <c r="FU323" s="21"/>
      <c r="FV323" s="21"/>
      <c r="FW323" s="21"/>
      <c r="FX323" s="21"/>
      <c r="FY323" s="21"/>
      <c r="FZ323" s="21"/>
      <c r="GA323" s="21"/>
      <c r="GB323" s="21"/>
      <c r="GC323" s="21"/>
      <c r="GD323" s="21"/>
      <c r="GE323" s="21"/>
      <c r="GF323" s="21"/>
      <c r="GG323" s="21"/>
      <c r="GH323" s="21"/>
      <c r="GI323" s="21"/>
    </row>
    <row r="324" spans="1:191" ht="9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  <c r="BF324" s="18"/>
      <c r="BG324" s="18"/>
      <c r="BH324" s="18"/>
      <c r="BI324" s="18"/>
      <c r="BJ324" s="18"/>
      <c r="BK324" s="18"/>
      <c r="BL324" s="18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  <c r="CC324" s="19"/>
      <c r="CD324" s="19"/>
      <c r="CE324" s="19"/>
      <c r="CF324" s="19"/>
      <c r="CG324" s="19"/>
      <c r="CH324" s="19"/>
      <c r="CI324" s="21"/>
      <c r="CJ324" s="21"/>
      <c r="CK324" s="21"/>
      <c r="CL324" s="21"/>
      <c r="CM324" s="21"/>
      <c r="CN324" s="21"/>
      <c r="CO324" s="21"/>
      <c r="CP324" s="21"/>
      <c r="CQ324" s="21"/>
      <c r="CR324" s="21"/>
      <c r="CS324" s="21"/>
      <c r="CT324" s="21"/>
      <c r="CU324" s="21"/>
      <c r="CV324" s="21"/>
      <c r="CW324" s="21"/>
      <c r="CX324" s="21"/>
      <c r="CY324" s="21"/>
      <c r="CZ324" s="21"/>
      <c r="DA324" s="21"/>
      <c r="DB324" s="21"/>
      <c r="DC324" s="21"/>
      <c r="DD324" s="21"/>
      <c r="DE324" s="21"/>
      <c r="DF324" s="21"/>
      <c r="DG324" s="21"/>
      <c r="DH324" s="21"/>
      <c r="DI324" s="21"/>
      <c r="DJ324" s="21"/>
      <c r="DK324" s="21"/>
      <c r="DL324" s="21"/>
      <c r="DM324" s="21"/>
      <c r="DN324" s="21"/>
      <c r="DO324" s="21"/>
      <c r="DP324" s="21"/>
      <c r="DQ324" s="21"/>
      <c r="DR324" s="21"/>
      <c r="DS324" s="21"/>
      <c r="DT324" s="21"/>
      <c r="DU324" s="21"/>
      <c r="DV324" s="21"/>
      <c r="DW324" s="21"/>
      <c r="DX324" s="21"/>
      <c r="DY324" s="21"/>
      <c r="DZ324" s="21"/>
      <c r="EA324" s="21"/>
      <c r="EB324" s="21"/>
      <c r="EC324" s="21"/>
      <c r="ED324" s="21"/>
      <c r="EE324" s="21"/>
      <c r="EF324" s="21"/>
      <c r="EG324" s="21"/>
      <c r="EH324" s="21"/>
      <c r="EI324" s="21"/>
      <c r="EJ324" s="21"/>
      <c r="EK324" s="21"/>
      <c r="EL324" s="21"/>
      <c r="EM324" s="21"/>
      <c r="EN324" s="21"/>
      <c r="EO324" s="21"/>
      <c r="EP324" s="21"/>
      <c r="EQ324" s="21"/>
      <c r="ER324" s="21"/>
      <c r="ES324" s="21"/>
      <c r="ET324" s="21"/>
      <c r="EU324" s="21"/>
      <c r="EV324" s="21"/>
      <c r="EW324" s="21"/>
      <c r="EX324" s="21"/>
      <c r="EY324" s="21"/>
      <c r="EZ324" s="21"/>
      <c r="FA324" s="21"/>
      <c r="FB324" s="21"/>
      <c r="FC324" s="21"/>
      <c r="FD324" s="21"/>
      <c r="FE324" s="21"/>
      <c r="FF324" s="21"/>
      <c r="FG324" s="21"/>
      <c r="FH324" s="21"/>
      <c r="FI324" s="21"/>
      <c r="FJ324" s="21"/>
      <c r="FK324" s="21"/>
      <c r="FL324" s="21"/>
      <c r="FM324" s="21"/>
      <c r="FN324" s="21"/>
      <c r="FO324" s="21"/>
      <c r="FP324" s="21"/>
      <c r="FQ324" s="21"/>
      <c r="FR324" s="21"/>
      <c r="FS324" s="21"/>
      <c r="FT324" s="21"/>
      <c r="FU324" s="21"/>
      <c r="FV324" s="21"/>
      <c r="FW324" s="21"/>
      <c r="FX324" s="21"/>
      <c r="FY324" s="21"/>
      <c r="FZ324" s="21"/>
      <c r="GA324" s="21"/>
      <c r="GB324" s="21"/>
      <c r="GC324" s="21"/>
      <c r="GD324" s="21"/>
      <c r="GE324" s="21"/>
      <c r="GF324" s="21"/>
      <c r="GG324" s="21"/>
      <c r="GH324" s="21"/>
      <c r="GI324" s="21"/>
    </row>
    <row r="325" spans="1:191" ht="9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/>
      <c r="BD325" s="18"/>
      <c r="BE325" s="18"/>
      <c r="BF325" s="18"/>
      <c r="BG325" s="18"/>
      <c r="BH325" s="18"/>
      <c r="BI325" s="18"/>
      <c r="BJ325" s="18"/>
      <c r="BK325" s="18"/>
      <c r="BL325" s="18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  <c r="CC325" s="19"/>
      <c r="CD325" s="19"/>
      <c r="CE325" s="19"/>
      <c r="CF325" s="19"/>
      <c r="CG325" s="19"/>
      <c r="CH325" s="19"/>
      <c r="CI325" s="21"/>
      <c r="CJ325" s="21"/>
      <c r="CK325" s="21"/>
      <c r="CL325" s="21"/>
      <c r="CM325" s="21"/>
      <c r="CN325" s="21"/>
      <c r="CO325" s="21"/>
      <c r="CP325" s="21"/>
      <c r="CQ325" s="21"/>
      <c r="CR325" s="21"/>
      <c r="CS325" s="21"/>
      <c r="CT325" s="21"/>
      <c r="CU325" s="21"/>
      <c r="CV325" s="21"/>
      <c r="CW325" s="21"/>
      <c r="CX325" s="21"/>
      <c r="CY325" s="21"/>
      <c r="CZ325" s="21"/>
      <c r="DA325" s="21"/>
      <c r="DB325" s="21"/>
      <c r="DC325" s="21"/>
      <c r="DD325" s="21"/>
      <c r="DE325" s="21"/>
      <c r="DF325" s="21"/>
      <c r="DG325" s="21"/>
      <c r="DH325" s="21"/>
      <c r="DI325" s="21"/>
      <c r="DJ325" s="21"/>
      <c r="DK325" s="21"/>
      <c r="DL325" s="21"/>
      <c r="DM325" s="21"/>
      <c r="DN325" s="21"/>
      <c r="DO325" s="21"/>
      <c r="DP325" s="21"/>
      <c r="DQ325" s="21"/>
      <c r="DR325" s="21"/>
      <c r="DS325" s="21"/>
      <c r="DT325" s="21"/>
      <c r="DU325" s="21"/>
      <c r="DV325" s="21"/>
      <c r="DW325" s="21"/>
      <c r="DX325" s="21"/>
      <c r="DY325" s="21"/>
      <c r="DZ325" s="21"/>
      <c r="EA325" s="21"/>
      <c r="EB325" s="21"/>
      <c r="EC325" s="21"/>
      <c r="ED325" s="21"/>
      <c r="EE325" s="21"/>
      <c r="EF325" s="21"/>
      <c r="EG325" s="21"/>
      <c r="EH325" s="21"/>
      <c r="EI325" s="21"/>
      <c r="EJ325" s="21"/>
      <c r="EK325" s="21"/>
      <c r="EL325" s="21"/>
      <c r="EM325" s="21"/>
      <c r="EN325" s="21"/>
      <c r="EO325" s="21"/>
      <c r="EP325" s="21"/>
      <c r="EQ325" s="21"/>
      <c r="ER325" s="21"/>
      <c r="ES325" s="21"/>
      <c r="ET325" s="21"/>
      <c r="EU325" s="21"/>
      <c r="EV325" s="21"/>
      <c r="EW325" s="21"/>
      <c r="EX325" s="21"/>
      <c r="EY325" s="21"/>
      <c r="EZ325" s="21"/>
      <c r="FA325" s="21"/>
      <c r="FB325" s="21"/>
      <c r="FC325" s="21"/>
      <c r="FD325" s="21"/>
      <c r="FE325" s="21"/>
      <c r="FF325" s="21"/>
      <c r="FG325" s="21"/>
      <c r="FH325" s="21"/>
      <c r="FI325" s="21"/>
      <c r="FJ325" s="21"/>
      <c r="FK325" s="21"/>
      <c r="FL325" s="21"/>
      <c r="FM325" s="21"/>
      <c r="FN325" s="21"/>
      <c r="FO325" s="21"/>
      <c r="FP325" s="21"/>
      <c r="FQ325" s="21"/>
      <c r="FR325" s="21"/>
      <c r="FS325" s="21"/>
      <c r="FT325" s="21"/>
      <c r="FU325" s="21"/>
      <c r="FV325" s="21"/>
      <c r="FW325" s="21"/>
      <c r="FX325" s="21"/>
      <c r="FY325" s="21"/>
      <c r="FZ325" s="21"/>
      <c r="GA325" s="21"/>
      <c r="GB325" s="21"/>
      <c r="GC325" s="21"/>
      <c r="GD325" s="21"/>
      <c r="GE325" s="21"/>
      <c r="GF325" s="21"/>
      <c r="GG325" s="21"/>
      <c r="GH325" s="21"/>
      <c r="GI325" s="21"/>
    </row>
    <row r="326" spans="1:191" ht="9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  <c r="GF326" s="5"/>
      <c r="GG326" s="5"/>
      <c r="GH326" s="5"/>
      <c r="GI326" s="5"/>
    </row>
    <row r="327" spans="1:191" ht="9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10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  <c r="GF327" s="5"/>
      <c r="GG327" s="5"/>
      <c r="GH327" s="5"/>
      <c r="GI327" s="5"/>
    </row>
    <row r="328" spans="1:191" ht="9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  <c r="GF328" s="5"/>
      <c r="GG328" s="5"/>
      <c r="GH328" s="5"/>
      <c r="GI328" s="5"/>
    </row>
    <row r="329" spans="1:191" ht="9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  <c r="GC329" s="5"/>
      <c r="GD329" s="5"/>
      <c r="GE329" s="5"/>
      <c r="GF329" s="5"/>
      <c r="GG329" s="5"/>
      <c r="GH329" s="5"/>
      <c r="GI329" s="5"/>
    </row>
    <row r="330" spans="1:191" ht="9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  <c r="FV330" s="5"/>
      <c r="FW330" s="5"/>
      <c r="FX330" s="5"/>
      <c r="FY330" s="5"/>
      <c r="FZ330" s="5"/>
      <c r="GA330" s="5"/>
      <c r="GB330" s="5"/>
      <c r="GC330" s="5"/>
      <c r="GD330" s="5"/>
      <c r="GE330" s="5"/>
      <c r="GF330" s="5"/>
      <c r="GG330" s="5"/>
      <c r="GH330" s="5"/>
      <c r="GI330" s="5"/>
    </row>
    <row r="331" spans="1:191" ht="9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  <c r="GB331" s="5"/>
      <c r="GC331" s="5"/>
      <c r="GD331" s="5"/>
      <c r="GE331" s="5"/>
      <c r="GF331" s="5"/>
      <c r="GG331" s="5"/>
      <c r="GH331" s="5"/>
      <c r="GI331" s="5"/>
    </row>
    <row r="332" spans="1:191" ht="9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  <c r="GB332" s="5"/>
      <c r="GC332" s="5"/>
      <c r="GD332" s="5"/>
      <c r="GE332" s="5"/>
      <c r="GF332" s="5"/>
      <c r="GG332" s="5"/>
      <c r="GH332" s="5"/>
      <c r="GI332" s="5"/>
    </row>
    <row r="333" spans="1:191" ht="9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  <c r="FV333" s="5"/>
      <c r="FW333" s="5"/>
      <c r="FX333" s="5"/>
      <c r="FY333" s="5"/>
      <c r="FZ333" s="5"/>
      <c r="GA333" s="5"/>
      <c r="GB333" s="5"/>
      <c r="GC333" s="5"/>
      <c r="GD333" s="5"/>
      <c r="GE333" s="5"/>
      <c r="GF333" s="5"/>
      <c r="GG333" s="5"/>
      <c r="GH333" s="5"/>
      <c r="GI333" s="5"/>
    </row>
    <row r="334" spans="1:191" ht="9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5"/>
      <c r="GB334" s="5"/>
      <c r="GC334" s="5"/>
      <c r="GD334" s="5"/>
      <c r="GE334" s="5"/>
      <c r="GF334" s="5"/>
      <c r="GG334" s="5"/>
      <c r="GH334" s="5"/>
      <c r="GI334" s="5"/>
    </row>
    <row r="335" spans="1:191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4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11"/>
    </row>
    <row r="336" spans="1:191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16"/>
      <c r="CJ336" s="16"/>
      <c r="CK336" s="16"/>
      <c r="CL336" s="16"/>
      <c r="CM336" s="16"/>
      <c r="CN336" s="16"/>
      <c r="CO336" s="16"/>
      <c r="CP336" s="16"/>
      <c r="CQ336" s="16"/>
      <c r="CR336" s="16"/>
      <c r="CS336" s="16"/>
      <c r="CT336" s="16"/>
      <c r="CU336" s="16"/>
      <c r="CV336" s="16"/>
      <c r="CW336" s="16"/>
      <c r="CX336" s="16"/>
      <c r="CY336" s="16"/>
      <c r="CZ336" s="16"/>
      <c r="DA336" s="16"/>
      <c r="DB336" s="16"/>
      <c r="DC336" s="16"/>
      <c r="DD336" s="16"/>
      <c r="DE336" s="16"/>
      <c r="DF336" s="16"/>
      <c r="DG336" s="16"/>
      <c r="DH336" s="16"/>
      <c r="DI336" s="16"/>
      <c r="DJ336" s="16"/>
      <c r="DK336" s="16"/>
      <c r="DL336" s="16"/>
      <c r="DM336" s="16"/>
      <c r="DN336" s="16"/>
      <c r="DO336" s="16"/>
      <c r="DP336" s="16"/>
      <c r="DQ336" s="16"/>
      <c r="DR336" s="16"/>
      <c r="DS336" s="16"/>
      <c r="DT336" s="16"/>
      <c r="DU336" s="16"/>
      <c r="DV336" s="16"/>
      <c r="DW336" s="16"/>
      <c r="DX336" s="16"/>
      <c r="DY336" s="16"/>
      <c r="DZ336" s="16"/>
      <c r="EA336" s="16"/>
      <c r="EB336" s="16"/>
      <c r="EC336" s="16"/>
      <c r="ED336" s="16"/>
      <c r="EE336" s="16"/>
      <c r="EF336" s="16"/>
      <c r="EG336" s="16"/>
      <c r="EH336" s="16"/>
      <c r="EI336" s="16"/>
      <c r="EJ336" s="16"/>
      <c r="EK336" s="16"/>
      <c r="EL336" s="16"/>
      <c r="EM336" s="16"/>
      <c r="EN336" s="16"/>
      <c r="EO336" s="16"/>
      <c r="EP336" s="16"/>
      <c r="EQ336" s="16"/>
      <c r="ER336" s="16"/>
      <c r="ES336" s="16"/>
      <c r="ET336" s="16"/>
      <c r="EU336" s="16"/>
      <c r="EV336" s="16"/>
      <c r="EW336" s="16"/>
      <c r="EX336" s="16"/>
      <c r="EY336" s="16"/>
      <c r="EZ336" s="16"/>
      <c r="FA336" s="16"/>
      <c r="FB336" s="16"/>
      <c r="FC336" s="16"/>
      <c r="FD336" s="16"/>
      <c r="FE336" s="16"/>
      <c r="FF336" s="16"/>
      <c r="FG336" s="16"/>
      <c r="FH336" s="16"/>
      <c r="FI336" s="16"/>
      <c r="FJ336" s="16"/>
      <c r="FK336" s="16"/>
      <c r="FL336" s="16"/>
      <c r="FM336" s="16"/>
      <c r="FN336" s="16"/>
      <c r="FO336" s="16"/>
      <c r="FP336" s="16"/>
      <c r="FQ336" s="16"/>
      <c r="FR336" s="16"/>
      <c r="FS336" s="16"/>
      <c r="FT336" s="16"/>
      <c r="FU336" s="16"/>
      <c r="FV336" s="16"/>
      <c r="FW336" s="16"/>
      <c r="FX336" s="16"/>
      <c r="FY336" s="16"/>
      <c r="FZ336" s="16"/>
      <c r="GA336" s="16"/>
      <c r="GB336" s="16"/>
      <c r="GC336" s="16"/>
      <c r="GD336" s="16"/>
      <c r="GE336" s="16"/>
      <c r="GF336" s="16"/>
      <c r="GG336" s="16"/>
      <c r="GH336" s="16"/>
      <c r="GI336" s="16"/>
    </row>
    <row r="337" spans="1:191" ht="9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  <c r="BL337" s="20"/>
      <c r="BM337" s="20"/>
      <c r="BN337" s="20"/>
      <c r="BO337" s="20"/>
      <c r="BP337" s="20"/>
      <c r="BQ337" s="20"/>
      <c r="BR337" s="20"/>
      <c r="BS337" s="20"/>
      <c r="BT337" s="20"/>
      <c r="BU337" s="20"/>
      <c r="BV337" s="20"/>
      <c r="BW337" s="20"/>
      <c r="BX337" s="20"/>
      <c r="BY337" s="20"/>
      <c r="BZ337" s="20"/>
      <c r="CA337" s="20"/>
      <c r="CB337" s="20"/>
      <c r="CC337" s="20"/>
      <c r="CD337" s="20"/>
      <c r="CE337" s="20"/>
      <c r="CF337" s="20"/>
      <c r="CG337" s="20"/>
      <c r="CH337" s="20"/>
      <c r="CI337" s="20"/>
      <c r="CJ337" s="20"/>
      <c r="CK337" s="20"/>
      <c r="CL337" s="20"/>
      <c r="CM337" s="20"/>
      <c r="CN337" s="20"/>
      <c r="CO337" s="20"/>
      <c r="CP337" s="20"/>
      <c r="CQ337" s="20"/>
      <c r="CR337" s="20"/>
      <c r="CS337" s="20"/>
      <c r="CT337" s="20"/>
      <c r="CU337" s="20"/>
      <c r="CV337" s="20"/>
      <c r="CW337" s="20"/>
      <c r="CX337" s="20"/>
      <c r="CY337" s="20"/>
      <c r="CZ337" s="20"/>
      <c r="DA337" s="20"/>
      <c r="DB337" s="20"/>
      <c r="DC337" s="20"/>
      <c r="DD337" s="20"/>
      <c r="DE337" s="20"/>
      <c r="DF337" s="20"/>
      <c r="DG337" s="20"/>
      <c r="DH337" s="20"/>
      <c r="DI337" s="20"/>
      <c r="DJ337" s="20"/>
      <c r="DK337" s="20"/>
      <c r="DL337" s="20"/>
      <c r="DM337" s="20"/>
      <c r="DN337" s="20"/>
      <c r="DO337" s="20"/>
      <c r="DP337" s="20"/>
      <c r="DQ337" s="20"/>
      <c r="DR337" s="20"/>
      <c r="DS337" s="20"/>
      <c r="DT337" s="20"/>
      <c r="DU337" s="20"/>
      <c r="DV337" s="20"/>
      <c r="DW337" s="20"/>
      <c r="DX337" s="20"/>
      <c r="DY337" s="20"/>
      <c r="DZ337" s="20"/>
      <c r="EA337" s="20"/>
      <c r="EB337" s="20"/>
      <c r="EC337" s="20"/>
      <c r="ED337" s="20"/>
      <c r="EE337" s="20"/>
      <c r="EF337" s="20"/>
      <c r="EG337" s="20"/>
      <c r="EH337" s="20"/>
      <c r="EI337" s="20"/>
      <c r="EJ337" s="20"/>
      <c r="EK337" s="20"/>
      <c r="EL337" s="20"/>
      <c r="EM337" s="20"/>
      <c r="EN337" s="20"/>
      <c r="EO337" s="20"/>
      <c r="EP337" s="20"/>
      <c r="EQ337" s="20"/>
      <c r="ER337" s="20"/>
      <c r="ES337" s="20"/>
      <c r="ET337" s="20"/>
      <c r="EU337" s="20"/>
      <c r="EV337" s="20"/>
      <c r="EW337" s="20"/>
      <c r="EX337" s="20"/>
      <c r="EY337" s="20"/>
      <c r="EZ337" s="20"/>
      <c r="FA337" s="20"/>
      <c r="FB337" s="20"/>
      <c r="FC337" s="20"/>
      <c r="FD337" s="20"/>
      <c r="FE337" s="20"/>
      <c r="FF337" s="20"/>
      <c r="FG337" s="20"/>
      <c r="FH337" s="20"/>
      <c r="FI337" s="20"/>
      <c r="FJ337" s="20"/>
      <c r="FK337" s="20"/>
      <c r="FL337" s="20"/>
      <c r="FM337" s="20"/>
      <c r="FN337" s="20"/>
      <c r="FO337" s="20"/>
      <c r="FP337" s="20"/>
      <c r="FQ337" s="20"/>
      <c r="FR337" s="20"/>
      <c r="FS337" s="20"/>
      <c r="FT337" s="20"/>
      <c r="FU337" s="20"/>
      <c r="FV337" s="20"/>
      <c r="FW337" s="20"/>
      <c r="FX337" s="20"/>
      <c r="FY337" s="20"/>
      <c r="FZ337" s="20"/>
      <c r="GA337" s="20"/>
      <c r="GB337" s="20"/>
      <c r="GC337" s="20"/>
      <c r="GD337" s="20"/>
      <c r="GE337" s="20"/>
      <c r="GF337" s="20"/>
      <c r="GG337" s="20"/>
      <c r="GH337" s="20"/>
      <c r="GI337" s="20"/>
    </row>
    <row r="338" spans="1:191" ht="9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  <c r="BL338" s="20"/>
      <c r="BM338" s="20"/>
      <c r="BN338" s="20"/>
      <c r="BO338" s="20"/>
      <c r="BP338" s="20"/>
      <c r="BQ338" s="20"/>
      <c r="BR338" s="20"/>
      <c r="BS338" s="20"/>
      <c r="BT338" s="20"/>
      <c r="BU338" s="20"/>
      <c r="BV338" s="20"/>
      <c r="BW338" s="20"/>
      <c r="BX338" s="20"/>
      <c r="BY338" s="20"/>
      <c r="BZ338" s="20"/>
      <c r="CA338" s="20"/>
      <c r="CB338" s="20"/>
      <c r="CC338" s="20"/>
      <c r="CD338" s="20"/>
      <c r="CE338" s="20"/>
      <c r="CF338" s="20"/>
      <c r="CG338" s="20"/>
      <c r="CH338" s="20"/>
      <c r="CI338" s="20"/>
      <c r="CJ338" s="20"/>
      <c r="CK338" s="20"/>
      <c r="CL338" s="20"/>
      <c r="CM338" s="20"/>
      <c r="CN338" s="20"/>
      <c r="CO338" s="20"/>
      <c r="CP338" s="20"/>
      <c r="CQ338" s="20"/>
      <c r="CR338" s="20"/>
      <c r="CS338" s="20"/>
      <c r="CT338" s="20"/>
      <c r="CU338" s="20"/>
      <c r="CV338" s="20"/>
      <c r="CW338" s="20"/>
      <c r="CX338" s="20"/>
      <c r="CY338" s="20"/>
      <c r="CZ338" s="20"/>
      <c r="DA338" s="20"/>
      <c r="DB338" s="20"/>
      <c r="DC338" s="20"/>
      <c r="DD338" s="20"/>
      <c r="DE338" s="20"/>
      <c r="DF338" s="20"/>
      <c r="DG338" s="20"/>
      <c r="DH338" s="20"/>
      <c r="DI338" s="20"/>
      <c r="DJ338" s="20"/>
      <c r="DK338" s="20"/>
      <c r="DL338" s="20"/>
      <c r="DM338" s="20"/>
      <c r="DN338" s="20"/>
      <c r="DO338" s="20"/>
      <c r="DP338" s="20"/>
      <c r="DQ338" s="20"/>
      <c r="DR338" s="20"/>
      <c r="DS338" s="20"/>
      <c r="DT338" s="20"/>
      <c r="DU338" s="20"/>
      <c r="DV338" s="20"/>
      <c r="DW338" s="20"/>
      <c r="DX338" s="20"/>
      <c r="DY338" s="20"/>
      <c r="DZ338" s="20"/>
      <c r="EA338" s="20"/>
      <c r="EB338" s="20"/>
      <c r="EC338" s="20"/>
      <c r="ED338" s="20"/>
      <c r="EE338" s="20"/>
      <c r="EF338" s="20"/>
      <c r="EG338" s="20"/>
      <c r="EH338" s="20"/>
      <c r="EI338" s="20"/>
      <c r="EJ338" s="20"/>
      <c r="EK338" s="20"/>
      <c r="EL338" s="20"/>
      <c r="EM338" s="20"/>
      <c r="EN338" s="20"/>
      <c r="EO338" s="20"/>
      <c r="EP338" s="20"/>
      <c r="EQ338" s="20"/>
      <c r="ER338" s="20"/>
      <c r="ES338" s="20"/>
      <c r="ET338" s="20"/>
      <c r="EU338" s="20"/>
      <c r="EV338" s="20"/>
      <c r="EW338" s="20"/>
      <c r="EX338" s="20"/>
      <c r="EY338" s="20"/>
      <c r="EZ338" s="20"/>
      <c r="FA338" s="20"/>
      <c r="FB338" s="20"/>
      <c r="FC338" s="20"/>
      <c r="FD338" s="20"/>
      <c r="FE338" s="20"/>
      <c r="FF338" s="20"/>
      <c r="FG338" s="20"/>
      <c r="FH338" s="20"/>
      <c r="FI338" s="20"/>
      <c r="FJ338" s="20"/>
      <c r="FK338" s="20"/>
      <c r="FL338" s="20"/>
      <c r="FM338" s="20"/>
      <c r="FN338" s="20"/>
      <c r="FO338" s="20"/>
      <c r="FP338" s="20"/>
      <c r="FQ338" s="20"/>
      <c r="FR338" s="20"/>
      <c r="FS338" s="20"/>
      <c r="FT338" s="20"/>
      <c r="FU338" s="20"/>
      <c r="FV338" s="20"/>
      <c r="FW338" s="20"/>
      <c r="FX338" s="20"/>
      <c r="FY338" s="20"/>
      <c r="FZ338" s="20"/>
      <c r="GA338" s="20"/>
      <c r="GB338" s="20"/>
      <c r="GC338" s="20"/>
      <c r="GD338" s="20"/>
      <c r="GE338" s="20"/>
      <c r="GF338" s="20"/>
      <c r="GG338" s="20"/>
      <c r="GH338" s="20"/>
      <c r="GI338" s="20"/>
    </row>
    <row r="339" spans="1:191" ht="9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  <c r="CW339" s="14"/>
      <c r="CX339" s="14"/>
      <c r="CY339" s="14"/>
      <c r="CZ339" s="14"/>
      <c r="DA339" s="14"/>
      <c r="DB339" s="14"/>
      <c r="DC339" s="14"/>
      <c r="DD339" s="14"/>
      <c r="DE339" s="14"/>
      <c r="DF339" s="14"/>
      <c r="DG339" s="14"/>
      <c r="DH339" s="14"/>
      <c r="DI339" s="14"/>
      <c r="DJ339" s="14"/>
      <c r="DK339" s="14"/>
      <c r="DL339" s="14"/>
      <c r="DM339" s="14"/>
      <c r="DN339" s="14"/>
      <c r="DO339" s="14"/>
      <c r="DP339" s="14"/>
      <c r="DQ339" s="14"/>
      <c r="DR339" s="14"/>
      <c r="DS339" s="14"/>
      <c r="DT339" s="14"/>
      <c r="DU339" s="14"/>
      <c r="DV339" s="14"/>
      <c r="DW339" s="14"/>
      <c r="DX339" s="14"/>
      <c r="DY339" s="14"/>
      <c r="DZ339" s="14"/>
      <c r="EA339" s="14"/>
      <c r="EB339" s="14"/>
      <c r="EC339" s="14"/>
      <c r="ED339" s="14"/>
      <c r="EE339" s="14"/>
      <c r="EF339" s="14"/>
      <c r="EG339" s="14"/>
      <c r="EH339" s="14"/>
      <c r="EI339" s="14"/>
      <c r="EJ339" s="14"/>
      <c r="EK339" s="14"/>
      <c r="EL339" s="14"/>
      <c r="EM339" s="14"/>
      <c r="EN339" s="14"/>
      <c r="EO339" s="14"/>
      <c r="EP339" s="14"/>
      <c r="EQ339" s="14"/>
      <c r="ER339" s="14"/>
      <c r="ES339" s="14"/>
      <c r="ET339" s="14"/>
      <c r="EU339" s="14"/>
      <c r="EV339" s="14"/>
      <c r="EW339" s="14"/>
      <c r="EX339" s="14"/>
      <c r="EY339" s="14"/>
      <c r="EZ339" s="14"/>
      <c r="FA339" s="14"/>
      <c r="FB339" s="14"/>
      <c r="FC339" s="14"/>
      <c r="FD339" s="14"/>
      <c r="FE339" s="14"/>
      <c r="FF339" s="14"/>
      <c r="FG339" s="14"/>
      <c r="FH339" s="14"/>
      <c r="FI339" s="14"/>
      <c r="FJ339" s="14"/>
      <c r="FK339" s="14"/>
      <c r="FL339" s="14"/>
      <c r="FM339" s="14"/>
      <c r="FN339" s="14"/>
      <c r="FO339" s="14"/>
      <c r="FP339" s="14"/>
      <c r="FQ339" s="14"/>
      <c r="FR339" s="14"/>
      <c r="FS339" s="14"/>
      <c r="FT339" s="14"/>
      <c r="FU339" s="14"/>
      <c r="FV339" s="14"/>
      <c r="FW339" s="14"/>
      <c r="FX339" s="14"/>
      <c r="FY339" s="14"/>
      <c r="FZ339" s="14"/>
      <c r="GA339" s="14"/>
      <c r="GB339" s="14"/>
      <c r="GC339" s="14"/>
      <c r="GD339" s="14"/>
      <c r="GE339" s="14"/>
      <c r="GF339" s="14"/>
      <c r="GG339" s="14"/>
      <c r="GH339" s="14"/>
      <c r="GI339" s="14"/>
    </row>
    <row r="340" spans="1:191" ht="9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7"/>
      <c r="BK340" s="17"/>
      <c r="BL340" s="17"/>
      <c r="BM340" s="17"/>
      <c r="BN340" s="17"/>
      <c r="BO340" s="17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25"/>
      <c r="CC340" s="25"/>
      <c r="CD340" s="25"/>
      <c r="CE340" s="25"/>
      <c r="CF340" s="25"/>
      <c r="CG340" s="25"/>
      <c r="CH340" s="25"/>
      <c r="CI340" s="25"/>
      <c r="CJ340" s="25"/>
      <c r="CK340" s="25"/>
      <c r="CL340" s="25"/>
      <c r="CM340" s="25"/>
      <c r="CN340" s="25"/>
      <c r="CO340" s="25"/>
      <c r="CP340" s="25"/>
      <c r="CQ340" s="25"/>
      <c r="CR340" s="25"/>
      <c r="CS340" s="25"/>
      <c r="CT340" s="21"/>
      <c r="CU340" s="18"/>
      <c r="CV340" s="18"/>
      <c r="CW340" s="18"/>
      <c r="CX340" s="18"/>
      <c r="CY340" s="18"/>
      <c r="CZ340" s="18"/>
      <c r="DA340" s="18"/>
      <c r="DB340" s="18"/>
      <c r="DC340" s="18"/>
      <c r="DD340" s="18"/>
      <c r="DE340" s="18"/>
      <c r="DF340" s="18"/>
      <c r="DG340" s="21"/>
      <c r="DH340" s="18"/>
      <c r="DI340" s="18"/>
      <c r="DJ340" s="18"/>
      <c r="DK340" s="18"/>
      <c r="DL340" s="18"/>
      <c r="DM340" s="18"/>
      <c r="DN340" s="18"/>
      <c r="DO340" s="18"/>
      <c r="DP340" s="18"/>
      <c r="DQ340" s="18"/>
      <c r="DR340" s="18"/>
      <c r="DS340" s="18"/>
      <c r="DT340" s="18"/>
      <c r="DU340" s="18"/>
      <c r="DV340" s="18"/>
      <c r="DW340" s="21"/>
      <c r="DX340" s="18"/>
      <c r="DY340" s="18"/>
      <c r="DZ340" s="18"/>
      <c r="EA340" s="18"/>
      <c r="EB340" s="18"/>
      <c r="EC340" s="18"/>
      <c r="ED340" s="18"/>
      <c r="EE340" s="18"/>
      <c r="EF340" s="18"/>
      <c r="EG340" s="18"/>
      <c r="EH340" s="18"/>
      <c r="EI340" s="18"/>
      <c r="EJ340" s="18"/>
      <c r="EK340" s="18"/>
      <c r="EL340" s="18"/>
      <c r="EM340" s="18"/>
      <c r="EN340" s="18"/>
      <c r="EO340" s="18"/>
      <c r="EP340" s="18"/>
      <c r="EQ340" s="18"/>
      <c r="ER340" s="18"/>
      <c r="ES340" s="18"/>
      <c r="ET340" s="18"/>
      <c r="EU340" s="18"/>
      <c r="EV340" s="18"/>
      <c r="EW340" s="21"/>
      <c r="EX340" s="18"/>
      <c r="EY340" s="18"/>
      <c r="EZ340" s="18"/>
      <c r="FA340" s="18"/>
      <c r="FB340" s="18"/>
      <c r="FC340" s="18"/>
      <c r="FD340" s="18"/>
      <c r="FE340" s="18"/>
      <c r="FF340" s="18"/>
      <c r="FG340" s="18"/>
      <c r="FH340" s="18"/>
      <c r="FI340" s="18"/>
      <c r="FJ340" s="21"/>
      <c r="FK340" s="18"/>
      <c r="FL340" s="18"/>
      <c r="FM340" s="18"/>
      <c r="FN340" s="18"/>
      <c r="FO340" s="18"/>
      <c r="FP340" s="18"/>
      <c r="FQ340" s="18"/>
      <c r="FR340" s="18"/>
      <c r="FS340" s="18"/>
      <c r="FT340" s="18"/>
      <c r="FU340" s="18"/>
      <c r="FV340" s="18"/>
      <c r="FW340" s="21"/>
      <c r="FX340" s="21"/>
      <c r="FY340" s="21"/>
      <c r="FZ340" s="21"/>
      <c r="GA340" s="21"/>
      <c r="GB340" s="21"/>
      <c r="GC340" s="21"/>
      <c r="GD340" s="21"/>
      <c r="GE340" s="21"/>
      <c r="GF340" s="21"/>
      <c r="GG340" s="21"/>
      <c r="GH340" s="21"/>
      <c r="GI340" s="21"/>
    </row>
    <row r="341" spans="1:191" ht="9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17"/>
      <c r="BK341" s="17"/>
      <c r="BL341" s="17"/>
      <c r="BM341" s="17"/>
      <c r="BN341" s="17"/>
      <c r="BO341" s="17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18"/>
      <c r="CU341" s="18"/>
      <c r="CV341" s="18"/>
      <c r="CW341" s="18"/>
      <c r="CX341" s="18"/>
      <c r="CY341" s="18"/>
      <c r="CZ341" s="18"/>
      <c r="DA341" s="18"/>
      <c r="DB341" s="18"/>
      <c r="DC341" s="18"/>
      <c r="DD341" s="18"/>
      <c r="DE341" s="18"/>
      <c r="DF341" s="18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  <c r="DQ341" s="27"/>
      <c r="DR341" s="27"/>
      <c r="DS341" s="27"/>
      <c r="DT341" s="27"/>
      <c r="DU341" s="27"/>
      <c r="DV341" s="27"/>
      <c r="DW341" s="18"/>
      <c r="DX341" s="18"/>
      <c r="DY341" s="18"/>
      <c r="DZ341" s="18"/>
      <c r="EA341" s="18"/>
      <c r="EB341" s="18"/>
      <c r="EC341" s="18"/>
      <c r="ED341" s="18"/>
      <c r="EE341" s="18"/>
      <c r="EF341" s="18"/>
      <c r="EG341" s="18"/>
      <c r="EH341" s="18"/>
      <c r="EI341" s="18"/>
      <c r="EJ341" s="18"/>
      <c r="EK341" s="18"/>
      <c r="EL341" s="18"/>
      <c r="EM341" s="18"/>
      <c r="EN341" s="18"/>
      <c r="EO341" s="18"/>
      <c r="EP341" s="18"/>
      <c r="EQ341" s="18"/>
      <c r="ER341" s="18"/>
      <c r="ES341" s="18"/>
      <c r="ET341" s="18"/>
      <c r="EU341" s="18"/>
      <c r="EV341" s="18"/>
      <c r="EW341" s="18"/>
      <c r="EX341" s="18"/>
      <c r="EY341" s="18"/>
      <c r="EZ341" s="18"/>
      <c r="FA341" s="18"/>
      <c r="FB341" s="18"/>
      <c r="FC341" s="18"/>
      <c r="FD341" s="18"/>
      <c r="FE341" s="18"/>
      <c r="FF341" s="18"/>
      <c r="FG341" s="18"/>
      <c r="FH341" s="18"/>
      <c r="FI341" s="18"/>
      <c r="FJ341" s="21"/>
      <c r="FK341" s="18"/>
      <c r="FL341" s="18"/>
      <c r="FM341" s="18"/>
      <c r="FN341" s="18"/>
      <c r="FO341" s="18"/>
      <c r="FP341" s="18"/>
      <c r="FQ341" s="18"/>
      <c r="FR341" s="18"/>
      <c r="FS341" s="18"/>
      <c r="FT341" s="18"/>
      <c r="FU341" s="18"/>
      <c r="FV341" s="18"/>
      <c r="FW341" s="21"/>
      <c r="FX341" s="21"/>
      <c r="FY341" s="21"/>
      <c r="FZ341" s="21"/>
      <c r="GA341" s="21"/>
      <c r="GB341" s="21"/>
      <c r="GC341" s="21"/>
      <c r="GD341" s="21"/>
      <c r="GE341" s="21"/>
      <c r="GF341" s="21"/>
      <c r="GG341" s="21"/>
      <c r="GH341" s="21"/>
      <c r="GI341" s="21"/>
    </row>
    <row r="342" spans="1:191" ht="9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1"/>
      <c r="CU342" s="21"/>
      <c r="CV342" s="21"/>
      <c r="CW342" s="21"/>
      <c r="CX342" s="21"/>
      <c r="CY342" s="21"/>
      <c r="CZ342" s="21"/>
      <c r="DA342" s="21"/>
      <c r="DB342" s="21"/>
      <c r="DC342" s="21"/>
      <c r="DD342" s="21"/>
      <c r="DE342" s="21"/>
      <c r="DF342" s="21"/>
      <c r="DG342" s="28"/>
      <c r="DH342" s="28"/>
      <c r="DI342" s="28"/>
      <c r="DJ342" s="28"/>
      <c r="DK342" s="28"/>
      <c r="DL342" s="28"/>
      <c r="DM342" s="28"/>
      <c r="DN342" s="28"/>
      <c r="DO342" s="28"/>
      <c r="DP342" s="28"/>
      <c r="DQ342" s="28"/>
      <c r="DR342" s="28"/>
      <c r="DS342" s="28"/>
      <c r="DT342" s="28"/>
      <c r="DU342" s="28"/>
      <c r="DV342" s="28"/>
      <c r="DW342" s="21"/>
      <c r="DX342" s="21"/>
      <c r="DY342" s="21"/>
      <c r="DZ342" s="21"/>
      <c r="EA342" s="21"/>
      <c r="EB342" s="21"/>
      <c r="EC342" s="21"/>
      <c r="ED342" s="21"/>
      <c r="EE342" s="21"/>
      <c r="EF342" s="21"/>
      <c r="EG342" s="21"/>
      <c r="EH342" s="21"/>
      <c r="EI342" s="21"/>
      <c r="EJ342" s="18"/>
      <c r="EK342" s="18"/>
      <c r="EL342" s="18"/>
      <c r="EM342" s="18"/>
      <c r="EN342" s="18"/>
      <c r="EO342" s="18"/>
      <c r="EP342" s="18"/>
      <c r="EQ342" s="18"/>
      <c r="ER342" s="18"/>
      <c r="ES342" s="18"/>
      <c r="ET342" s="18"/>
      <c r="EU342" s="18"/>
      <c r="EV342" s="18"/>
      <c r="EW342" s="21"/>
      <c r="EX342" s="21"/>
      <c r="EY342" s="21"/>
      <c r="EZ342" s="21"/>
      <c r="FA342" s="21"/>
      <c r="FB342" s="21"/>
      <c r="FC342" s="21"/>
      <c r="FD342" s="21"/>
      <c r="FE342" s="21"/>
      <c r="FF342" s="21"/>
      <c r="FG342" s="21"/>
      <c r="FH342" s="21"/>
      <c r="FI342" s="21"/>
      <c r="FJ342" s="21"/>
      <c r="FK342" s="18"/>
      <c r="FL342" s="18"/>
      <c r="FM342" s="18"/>
      <c r="FN342" s="18"/>
      <c r="FO342" s="18"/>
      <c r="FP342" s="18"/>
      <c r="FQ342" s="18"/>
      <c r="FR342" s="18"/>
      <c r="FS342" s="18"/>
      <c r="FT342" s="18"/>
      <c r="FU342" s="18"/>
      <c r="FV342" s="18"/>
      <c r="FW342" s="21"/>
      <c r="FX342" s="21"/>
      <c r="FY342" s="21"/>
      <c r="FZ342" s="21"/>
      <c r="GA342" s="21"/>
      <c r="GB342" s="21"/>
      <c r="GC342" s="21"/>
      <c r="GD342" s="21"/>
      <c r="GE342" s="21"/>
      <c r="GF342" s="21"/>
      <c r="GG342" s="21"/>
      <c r="GH342" s="21"/>
      <c r="GI342" s="21"/>
    </row>
    <row r="343" spans="1:191" ht="9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1"/>
      <c r="CU343" s="21"/>
      <c r="CV343" s="21"/>
      <c r="CW343" s="21"/>
      <c r="CX343" s="21"/>
      <c r="CY343" s="21"/>
      <c r="CZ343" s="21"/>
      <c r="DA343" s="21"/>
      <c r="DB343" s="21"/>
      <c r="DC343" s="21"/>
      <c r="DD343" s="21"/>
      <c r="DE343" s="21"/>
      <c r="DF343" s="21"/>
      <c r="DG343" s="28"/>
      <c r="DH343" s="28"/>
      <c r="DI343" s="28"/>
      <c r="DJ343" s="28"/>
      <c r="DK343" s="28"/>
      <c r="DL343" s="28"/>
      <c r="DM343" s="28"/>
      <c r="DN343" s="28"/>
      <c r="DO343" s="28"/>
      <c r="DP343" s="28"/>
      <c r="DQ343" s="28"/>
      <c r="DR343" s="28"/>
      <c r="DS343" s="28"/>
      <c r="DT343" s="28"/>
      <c r="DU343" s="28"/>
      <c r="DV343" s="28"/>
      <c r="DW343" s="21"/>
      <c r="DX343" s="21"/>
      <c r="DY343" s="21"/>
      <c r="DZ343" s="21"/>
      <c r="EA343" s="21"/>
      <c r="EB343" s="21"/>
      <c r="EC343" s="21"/>
      <c r="ED343" s="21"/>
      <c r="EE343" s="21"/>
      <c r="EF343" s="21"/>
      <c r="EG343" s="21"/>
      <c r="EH343" s="21"/>
      <c r="EI343" s="21"/>
      <c r="EJ343" s="18"/>
      <c r="EK343" s="18"/>
      <c r="EL343" s="18"/>
      <c r="EM343" s="18"/>
      <c r="EN343" s="18"/>
      <c r="EO343" s="18"/>
      <c r="EP343" s="18"/>
      <c r="EQ343" s="18"/>
      <c r="ER343" s="18"/>
      <c r="ES343" s="18"/>
      <c r="ET343" s="18"/>
      <c r="EU343" s="18"/>
      <c r="EV343" s="18"/>
      <c r="EW343" s="21"/>
      <c r="EX343" s="21"/>
      <c r="EY343" s="21"/>
      <c r="EZ343" s="21"/>
      <c r="FA343" s="21"/>
      <c r="FB343" s="21"/>
      <c r="FC343" s="21"/>
      <c r="FD343" s="21"/>
      <c r="FE343" s="21"/>
      <c r="FF343" s="21"/>
      <c r="FG343" s="21"/>
      <c r="FH343" s="21"/>
      <c r="FI343" s="21"/>
      <c r="FJ343" s="21"/>
      <c r="FK343" s="18"/>
      <c r="FL343" s="18"/>
      <c r="FM343" s="18"/>
      <c r="FN343" s="18"/>
      <c r="FO343" s="18"/>
      <c r="FP343" s="18"/>
      <c r="FQ343" s="18"/>
      <c r="FR343" s="18"/>
      <c r="FS343" s="18"/>
      <c r="FT343" s="18"/>
      <c r="FU343" s="18"/>
      <c r="FV343" s="18"/>
      <c r="FW343" s="21"/>
      <c r="FX343" s="21"/>
      <c r="FY343" s="21"/>
      <c r="FZ343" s="21"/>
      <c r="GA343" s="21"/>
      <c r="GB343" s="21"/>
      <c r="GC343" s="21"/>
      <c r="GD343" s="21"/>
      <c r="GE343" s="21"/>
      <c r="GF343" s="21"/>
      <c r="GG343" s="21"/>
      <c r="GH343" s="21"/>
      <c r="GI343" s="21"/>
    </row>
    <row r="344" spans="1:191" ht="9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1"/>
      <c r="CU344" s="21"/>
      <c r="CV344" s="21"/>
      <c r="CW344" s="21"/>
      <c r="CX344" s="21"/>
      <c r="CY344" s="21"/>
      <c r="CZ344" s="21"/>
      <c r="DA344" s="21"/>
      <c r="DB344" s="21"/>
      <c r="DC344" s="21"/>
      <c r="DD344" s="21"/>
      <c r="DE344" s="21"/>
      <c r="DF344" s="21"/>
      <c r="DG344" s="28"/>
      <c r="DH344" s="28"/>
      <c r="DI344" s="28"/>
      <c r="DJ344" s="28"/>
      <c r="DK344" s="28"/>
      <c r="DL344" s="28"/>
      <c r="DM344" s="28"/>
      <c r="DN344" s="28"/>
      <c r="DO344" s="28"/>
      <c r="DP344" s="28"/>
      <c r="DQ344" s="28"/>
      <c r="DR344" s="28"/>
      <c r="DS344" s="28"/>
      <c r="DT344" s="28"/>
      <c r="DU344" s="28"/>
      <c r="DV344" s="28"/>
      <c r="DW344" s="18"/>
      <c r="DX344" s="18"/>
      <c r="DY344" s="18"/>
      <c r="DZ344" s="18"/>
      <c r="EA344" s="18"/>
      <c r="EB344" s="18"/>
      <c r="EC344" s="18"/>
      <c r="ED344" s="18"/>
      <c r="EE344" s="18"/>
      <c r="EF344" s="18"/>
      <c r="EG344" s="18"/>
      <c r="EH344" s="18"/>
      <c r="EI344" s="18"/>
      <c r="EJ344" s="18"/>
      <c r="EK344" s="18"/>
      <c r="EL344" s="18"/>
      <c r="EM344" s="18"/>
      <c r="EN344" s="18"/>
      <c r="EO344" s="18"/>
      <c r="EP344" s="18"/>
      <c r="EQ344" s="18"/>
      <c r="ER344" s="18"/>
      <c r="ES344" s="18"/>
      <c r="ET344" s="18"/>
      <c r="EU344" s="18"/>
      <c r="EV344" s="18"/>
      <c r="EW344" s="21"/>
      <c r="EX344" s="21"/>
      <c r="EY344" s="21"/>
      <c r="EZ344" s="21"/>
      <c r="FA344" s="21"/>
      <c r="FB344" s="21"/>
      <c r="FC344" s="21"/>
      <c r="FD344" s="21"/>
      <c r="FE344" s="21"/>
      <c r="FF344" s="21"/>
      <c r="FG344" s="21"/>
      <c r="FH344" s="21"/>
      <c r="FI344" s="21"/>
      <c r="FJ344" s="21"/>
      <c r="FK344" s="18"/>
      <c r="FL344" s="18"/>
      <c r="FM344" s="18"/>
      <c r="FN344" s="18"/>
      <c r="FO344" s="18"/>
      <c r="FP344" s="18"/>
      <c r="FQ344" s="18"/>
      <c r="FR344" s="18"/>
      <c r="FS344" s="18"/>
      <c r="FT344" s="18"/>
      <c r="FU344" s="18"/>
      <c r="FV344" s="18"/>
      <c r="FW344" s="21"/>
      <c r="FX344" s="21"/>
      <c r="FY344" s="21"/>
      <c r="FZ344" s="21"/>
      <c r="GA344" s="21"/>
      <c r="GB344" s="21"/>
      <c r="GC344" s="21"/>
      <c r="GD344" s="21"/>
      <c r="GE344" s="21"/>
      <c r="GF344" s="21"/>
      <c r="GG344" s="21"/>
      <c r="GH344" s="21"/>
      <c r="GI344" s="21"/>
    </row>
    <row r="345" spans="1:191" ht="9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1"/>
      <c r="CU345" s="21"/>
      <c r="CV345" s="21"/>
      <c r="CW345" s="21"/>
      <c r="CX345" s="21"/>
      <c r="CY345" s="21"/>
      <c r="CZ345" s="21"/>
      <c r="DA345" s="21"/>
      <c r="DB345" s="21"/>
      <c r="DC345" s="21"/>
      <c r="DD345" s="21"/>
      <c r="DE345" s="21"/>
      <c r="DF345" s="21"/>
      <c r="DG345" s="28"/>
      <c r="DH345" s="28"/>
      <c r="DI345" s="28"/>
      <c r="DJ345" s="28"/>
      <c r="DK345" s="28"/>
      <c r="DL345" s="28"/>
      <c r="DM345" s="28"/>
      <c r="DN345" s="28"/>
      <c r="DO345" s="28"/>
      <c r="DP345" s="28"/>
      <c r="DQ345" s="28"/>
      <c r="DR345" s="28"/>
      <c r="DS345" s="28"/>
      <c r="DT345" s="28"/>
      <c r="DU345" s="28"/>
      <c r="DV345" s="28"/>
      <c r="DW345" s="18"/>
      <c r="DX345" s="18"/>
      <c r="DY345" s="18"/>
      <c r="DZ345" s="18"/>
      <c r="EA345" s="18"/>
      <c r="EB345" s="18"/>
      <c r="EC345" s="18"/>
      <c r="ED345" s="18"/>
      <c r="EE345" s="18"/>
      <c r="EF345" s="18"/>
      <c r="EG345" s="18"/>
      <c r="EH345" s="18"/>
      <c r="EI345" s="18"/>
      <c r="EJ345" s="18"/>
      <c r="EK345" s="18"/>
      <c r="EL345" s="18"/>
      <c r="EM345" s="18"/>
      <c r="EN345" s="18"/>
      <c r="EO345" s="18"/>
      <c r="EP345" s="18"/>
      <c r="EQ345" s="18"/>
      <c r="ER345" s="18"/>
      <c r="ES345" s="18"/>
      <c r="ET345" s="18"/>
      <c r="EU345" s="18"/>
      <c r="EV345" s="18"/>
      <c r="EW345" s="21"/>
      <c r="EX345" s="21"/>
      <c r="EY345" s="21"/>
      <c r="EZ345" s="21"/>
      <c r="FA345" s="21"/>
      <c r="FB345" s="21"/>
      <c r="FC345" s="21"/>
      <c r="FD345" s="21"/>
      <c r="FE345" s="21"/>
      <c r="FF345" s="21"/>
      <c r="FG345" s="21"/>
      <c r="FH345" s="21"/>
      <c r="FI345" s="21"/>
      <c r="FJ345" s="21"/>
      <c r="FK345" s="18"/>
      <c r="FL345" s="18"/>
      <c r="FM345" s="18"/>
      <c r="FN345" s="18"/>
      <c r="FO345" s="18"/>
      <c r="FP345" s="18"/>
      <c r="FQ345" s="18"/>
      <c r="FR345" s="18"/>
      <c r="FS345" s="18"/>
      <c r="FT345" s="18"/>
      <c r="FU345" s="18"/>
      <c r="FV345" s="18"/>
      <c r="FW345" s="21"/>
      <c r="FX345" s="21"/>
      <c r="FY345" s="21"/>
      <c r="FZ345" s="21"/>
      <c r="GA345" s="21"/>
      <c r="GB345" s="21"/>
      <c r="GC345" s="21"/>
      <c r="GD345" s="21"/>
      <c r="GE345" s="21"/>
      <c r="GF345" s="21"/>
      <c r="GG345" s="21"/>
      <c r="GH345" s="21"/>
      <c r="GI345" s="21"/>
    </row>
    <row r="346" spans="1:191" ht="9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1"/>
      <c r="CU346" s="21"/>
      <c r="CV346" s="21"/>
      <c r="CW346" s="21"/>
      <c r="CX346" s="21"/>
      <c r="CY346" s="21"/>
      <c r="CZ346" s="21"/>
      <c r="DA346" s="21"/>
      <c r="DB346" s="21"/>
      <c r="DC346" s="21"/>
      <c r="DD346" s="21"/>
      <c r="DE346" s="21"/>
      <c r="DF346" s="21"/>
      <c r="DG346" s="28"/>
      <c r="DH346" s="28"/>
      <c r="DI346" s="28"/>
      <c r="DJ346" s="28"/>
      <c r="DK346" s="28"/>
      <c r="DL346" s="28"/>
      <c r="DM346" s="28"/>
      <c r="DN346" s="28"/>
      <c r="DO346" s="28"/>
      <c r="DP346" s="28"/>
      <c r="DQ346" s="28"/>
      <c r="DR346" s="28"/>
      <c r="DS346" s="28"/>
      <c r="DT346" s="28"/>
      <c r="DU346" s="28"/>
      <c r="DV346" s="28"/>
      <c r="DW346" s="18"/>
      <c r="DX346" s="18"/>
      <c r="DY346" s="18"/>
      <c r="DZ346" s="18"/>
      <c r="EA346" s="18"/>
      <c r="EB346" s="18"/>
      <c r="EC346" s="18"/>
      <c r="ED346" s="18"/>
      <c r="EE346" s="18"/>
      <c r="EF346" s="18"/>
      <c r="EG346" s="18"/>
      <c r="EH346" s="18"/>
      <c r="EI346" s="18"/>
      <c r="EJ346" s="18"/>
      <c r="EK346" s="18"/>
      <c r="EL346" s="18"/>
      <c r="EM346" s="18"/>
      <c r="EN346" s="18"/>
      <c r="EO346" s="18"/>
      <c r="EP346" s="18"/>
      <c r="EQ346" s="18"/>
      <c r="ER346" s="18"/>
      <c r="ES346" s="18"/>
      <c r="ET346" s="18"/>
      <c r="EU346" s="18"/>
      <c r="EV346" s="18"/>
      <c r="EW346" s="21"/>
      <c r="EX346" s="21"/>
      <c r="EY346" s="21"/>
      <c r="EZ346" s="21"/>
      <c r="FA346" s="21"/>
      <c r="FB346" s="21"/>
      <c r="FC346" s="21"/>
      <c r="FD346" s="21"/>
      <c r="FE346" s="21"/>
      <c r="FF346" s="21"/>
      <c r="FG346" s="21"/>
      <c r="FH346" s="21"/>
      <c r="FI346" s="21"/>
      <c r="FJ346" s="21"/>
      <c r="FK346" s="18"/>
      <c r="FL346" s="18"/>
      <c r="FM346" s="18"/>
      <c r="FN346" s="18"/>
      <c r="FO346" s="18"/>
      <c r="FP346" s="18"/>
      <c r="FQ346" s="18"/>
      <c r="FR346" s="18"/>
      <c r="FS346" s="18"/>
      <c r="FT346" s="18"/>
      <c r="FU346" s="18"/>
      <c r="FV346" s="18"/>
      <c r="FW346" s="21"/>
      <c r="FX346" s="21"/>
      <c r="FY346" s="21"/>
      <c r="FZ346" s="21"/>
      <c r="GA346" s="21"/>
      <c r="GB346" s="21"/>
      <c r="GC346" s="21"/>
      <c r="GD346" s="21"/>
      <c r="GE346" s="21"/>
      <c r="GF346" s="21"/>
      <c r="GG346" s="21"/>
      <c r="GH346" s="21"/>
      <c r="GI346" s="21"/>
    </row>
    <row r="347" spans="1:191" ht="9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1"/>
      <c r="CU347" s="21"/>
      <c r="CV347" s="21"/>
      <c r="CW347" s="21"/>
      <c r="CX347" s="21"/>
      <c r="CY347" s="21"/>
      <c r="CZ347" s="21"/>
      <c r="DA347" s="21"/>
      <c r="DB347" s="21"/>
      <c r="DC347" s="21"/>
      <c r="DD347" s="21"/>
      <c r="DE347" s="21"/>
      <c r="DF347" s="21"/>
      <c r="DG347" s="28"/>
      <c r="DH347" s="28"/>
      <c r="DI347" s="28"/>
      <c r="DJ347" s="28"/>
      <c r="DK347" s="28"/>
      <c r="DL347" s="28"/>
      <c r="DM347" s="28"/>
      <c r="DN347" s="28"/>
      <c r="DO347" s="28"/>
      <c r="DP347" s="28"/>
      <c r="DQ347" s="28"/>
      <c r="DR347" s="28"/>
      <c r="DS347" s="28"/>
      <c r="DT347" s="28"/>
      <c r="DU347" s="28"/>
      <c r="DV347" s="28"/>
      <c r="DW347" s="21"/>
      <c r="DX347" s="21"/>
      <c r="DY347" s="21"/>
      <c r="DZ347" s="21"/>
      <c r="EA347" s="21"/>
      <c r="EB347" s="21"/>
      <c r="EC347" s="21"/>
      <c r="ED347" s="21"/>
      <c r="EE347" s="21"/>
      <c r="EF347" s="21"/>
      <c r="EG347" s="21"/>
      <c r="EH347" s="21"/>
      <c r="EI347" s="21"/>
      <c r="EJ347" s="18"/>
      <c r="EK347" s="18"/>
      <c r="EL347" s="18"/>
      <c r="EM347" s="18"/>
      <c r="EN347" s="18"/>
      <c r="EO347" s="18"/>
      <c r="EP347" s="18"/>
      <c r="EQ347" s="18"/>
      <c r="ER347" s="18"/>
      <c r="ES347" s="18"/>
      <c r="ET347" s="18"/>
      <c r="EU347" s="18"/>
      <c r="EV347" s="18"/>
      <c r="EW347" s="21"/>
      <c r="EX347" s="21"/>
      <c r="EY347" s="21"/>
      <c r="EZ347" s="21"/>
      <c r="FA347" s="21"/>
      <c r="FB347" s="21"/>
      <c r="FC347" s="21"/>
      <c r="FD347" s="21"/>
      <c r="FE347" s="21"/>
      <c r="FF347" s="21"/>
      <c r="FG347" s="21"/>
      <c r="FH347" s="21"/>
      <c r="FI347" s="21"/>
      <c r="FJ347" s="21"/>
      <c r="FK347" s="18"/>
      <c r="FL347" s="18"/>
      <c r="FM347" s="18"/>
      <c r="FN347" s="18"/>
      <c r="FO347" s="18"/>
      <c r="FP347" s="18"/>
      <c r="FQ347" s="18"/>
      <c r="FR347" s="18"/>
      <c r="FS347" s="18"/>
      <c r="FT347" s="18"/>
      <c r="FU347" s="18"/>
      <c r="FV347" s="18"/>
      <c r="FW347" s="21"/>
      <c r="FX347" s="21"/>
      <c r="FY347" s="21"/>
      <c r="FZ347" s="21"/>
      <c r="GA347" s="21"/>
      <c r="GB347" s="21"/>
      <c r="GC347" s="21"/>
      <c r="GD347" s="21"/>
      <c r="GE347" s="21"/>
      <c r="GF347" s="21"/>
      <c r="GG347" s="21"/>
      <c r="GH347" s="21"/>
      <c r="GI347" s="21"/>
    </row>
    <row r="348" spans="1:191" ht="9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1"/>
      <c r="CU348" s="18"/>
      <c r="CV348" s="18"/>
      <c r="CW348" s="18"/>
      <c r="CX348" s="18"/>
      <c r="CY348" s="18"/>
      <c r="CZ348" s="18"/>
      <c r="DA348" s="18"/>
      <c r="DB348" s="18"/>
      <c r="DC348" s="18"/>
      <c r="DD348" s="18"/>
      <c r="DE348" s="18"/>
      <c r="DF348" s="18"/>
      <c r="DG348" s="28"/>
      <c r="DH348" s="28"/>
      <c r="DI348" s="28"/>
      <c r="DJ348" s="28"/>
      <c r="DK348" s="28"/>
      <c r="DL348" s="28"/>
      <c r="DM348" s="28"/>
      <c r="DN348" s="28"/>
      <c r="DO348" s="28"/>
      <c r="DP348" s="28"/>
      <c r="DQ348" s="28"/>
      <c r="DR348" s="28"/>
      <c r="DS348" s="28"/>
      <c r="DT348" s="28"/>
      <c r="DU348" s="28"/>
      <c r="DV348" s="28"/>
      <c r="DW348" s="21"/>
      <c r="DX348" s="21"/>
      <c r="DY348" s="21"/>
      <c r="DZ348" s="21"/>
      <c r="EA348" s="21"/>
      <c r="EB348" s="21"/>
      <c r="EC348" s="21"/>
      <c r="ED348" s="21"/>
      <c r="EE348" s="21"/>
      <c r="EF348" s="21"/>
      <c r="EG348" s="21"/>
      <c r="EH348" s="21"/>
      <c r="EI348" s="21"/>
      <c r="EJ348" s="21"/>
      <c r="EK348" s="21"/>
      <c r="EL348" s="21"/>
      <c r="EM348" s="21"/>
      <c r="EN348" s="21"/>
      <c r="EO348" s="21"/>
      <c r="EP348" s="21"/>
      <c r="EQ348" s="21"/>
      <c r="ER348" s="21"/>
      <c r="ES348" s="21"/>
      <c r="ET348" s="21"/>
      <c r="EU348" s="21"/>
      <c r="EV348" s="21"/>
      <c r="EW348" s="21"/>
      <c r="EX348" s="21"/>
      <c r="EY348" s="21"/>
      <c r="EZ348" s="21"/>
      <c r="FA348" s="21"/>
      <c r="FB348" s="21"/>
      <c r="FC348" s="21"/>
      <c r="FD348" s="21"/>
      <c r="FE348" s="21"/>
      <c r="FF348" s="21"/>
      <c r="FG348" s="21"/>
      <c r="FH348" s="21"/>
      <c r="FI348" s="21"/>
      <c r="FJ348" s="21"/>
      <c r="FK348" s="18"/>
      <c r="FL348" s="18"/>
      <c r="FM348" s="18"/>
      <c r="FN348" s="18"/>
      <c r="FO348" s="18"/>
      <c r="FP348" s="18"/>
      <c r="FQ348" s="18"/>
      <c r="FR348" s="18"/>
      <c r="FS348" s="18"/>
      <c r="FT348" s="18"/>
      <c r="FU348" s="18"/>
      <c r="FV348" s="18"/>
      <c r="FW348" s="21"/>
      <c r="FX348" s="21"/>
      <c r="FY348" s="21"/>
      <c r="FZ348" s="21"/>
      <c r="GA348" s="21"/>
      <c r="GB348" s="21"/>
      <c r="GC348" s="21"/>
      <c r="GD348" s="21"/>
      <c r="GE348" s="21"/>
      <c r="GF348" s="21"/>
      <c r="GG348" s="21"/>
      <c r="GH348" s="21"/>
      <c r="GI348" s="21"/>
    </row>
    <row r="349" spans="1:191" ht="9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18"/>
      <c r="CU349" s="18"/>
      <c r="CV349" s="18"/>
      <c r="CW349" s="18"/>
      <c r="CX349" s="18"/>
      <c r="CY349" s="18"/>
      <c r="CZ349" s="18"/>
      <c r="DA349" s="18"/>
      <c r="DB349" s="18"/>
      <c r="DC349" s="18"/>
      <c r="DD349" s="18"/>
      <c r="DE349" s="18"/>
      <c r="DF349" s="18"/>
      <c r="DG349" s="28"/>
      <c r="DH349" s="28"/>
      <c r="DI349" s="28"/>
      <c r="DJ349" s="28"/>
      <c r="DK349" s="28"/>
      <c r="DL349" s="28"/>
      <c r="DM349" s="28"/>
      <c r="DN349" s="28"/>
      <c r="DO349" s="28"/>
      <c r="DP349" s="28"/>
      <c r="DQ349" s="28"/>
      <c r="DR349" s="28"/>
      <c r="DS349" s="28"/>
      <c r="DT349" s="28"/>
      <c r="DU349" s="28"/>
      <c r="DV349" s="28"/>
      <c r="DW349" s="21"/>
      <c r="DX349" s="21"/>
      <c r="DY349" s="21"/>
      <c r="DZ349" s="21"/>
      <c r="EA349" s="21"/>
      <c r="EB349" s="21"/>
      <c r="EC349" s="21"/>
      <c r="ED349" s="21"/>
      <c r="EE349" s="21"/>
      <c r="EF349" s="21"/>
      <c r="EG349" s="21"/>
      <c r="EH349" s="21"/>
      <c r="EI349" s="21"/>
      <c r="EJ349" s="21"/>
      <c r="EK349" s="21"/>
      <c r="EL349" s="21"/>
      <c r="EM349" s="21"/>
      <c r="EN349" s="21"/>
      <c r="EO349" s="21"/>
      <c r="EP349" s="21"/>
      <c r="EQ349" s="21"/>
      <c r="ER349" s="21"/>
      <c r="ES349" s="21"/>
      <c r="ET349" s="21"/>
      <c r="EU349" s="21"/>
      <c r="EV349" s="21"/>
      <c r="EW349" s="21"/>
      <c r="EX349" s="21"/>
      <c r="EY349" s="21"/>
      <c r="EZ349" s="21"/>
      <c r="FA349" s="21"/>
      <c r="FB349" s="21"/>
      <c r="FC349" s="21"/>
      <c r="FD349" s="21"/>
      <c r="FE349" s="21"/>
      <c r="FF349" s="21"/>
      <c r="FG349" s="21"/>
      <c r="FH349" s="21"/>
      <c r="FI349" s="21"/>
      <c r="FJ349" s="21"/>
      <c r="FK349" s="18"/>
      <c r="FL349" s="18"/>
      <c r="FM349" s="18"/>
      <c r="FN349" s="18"/>
      <c r="FO349" s="18"/>
      <c r="FP349" s="18"/>
      <c r="FQ349" s="18"/>
      <c r="FR349" s="18"/>
      <c r="FS349" s="18"/>
      <c r="FT349" s="18"/>
      <c r="FU349" s="18"/>
      <c r="FV349" s="18"/>
      <c r="FW349" s="21"/>
      <c r="FX349" s="21"/>
      <c r="FY349" s="21"/>
      <c r="FZ349" s="21"/>
      <c r="GA349" s="21"/>
      <c r="GB349" s="21"/>
      <c r="GC349" s="21"/>
      <c r="GD349" s="21"/>
      <c r="GE349" s="21"/>
      <c r="GF349" s="21"/>
      <c r="GG349" s="21"/>
      <c r="GH349" s="21"/>
      <c r="GI349" s="21"/>
    </row>
    <row r="350" spans="1:191" ht="9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18"/>
      <c r="CU350" s="18"/>
      <c r="CV350" s="18"/>
      <c r="CW350" s="18"/>
      <c r="CX350" s="18"/>
      <c r="CY350" s="18"/>
      <c r="CZ350" s="18"/>
      <c r="DA350" s="18"/>
      <c r="DB350" s="18"/>
      <c r="DC350" s="18"/>
      <c r="DD350" s="18"/>
      <c r="DE350" s="18"/>
      <c r="DF350" s="18"/>
      <c r="DG350" s="28"/>
      <c r="DH350" s="28"/>
      <c r="DI350" s="28"/>
      <c r="DJ350" s="28"/>
      <c r="DK350" s="28"/>
      <c r="DL350" s="28"/>
      <c r="DM350" s="28"/>
      <c r="DN350" s="28"/>
      <c r="DO350" s="28"/>
      <c r="DP350" s="28"/>
      <c r="DQ350" s="28"/>
      <c r="DR350" s="28"/>
      <c r="DS350" s="28"/>
      <c r="DT350" s="28"/>
      <c r="DU350" s="28"/>
      <c r="DV350" s="28"/>
      <c r="DW350" s="21"/>
      <c r="DX350" s="21"/>
      <c r="DY350" s="21"/>
      <c r="DZ350" s="21"/>
      <c r="EA350" s="21"/>
      <c r="EB350" s="21"/>
      <c r="EC350" s="21"/>
      <c r="ED350" s="21"/>
      <c r="EE350" s="21"/>
      <c r="EF350" s="21"/>
      <c r="EG350" s="21"/>
      <c r="EH350" s="21"/>
      <c r="EI350" s="21"/>
      <c r="EJ350" s="21"/>
      <c r="EK350" s="21"/>
      <c r="EL350" s="21"/>
      <c r="EM350" s="21"/>
      <c r="EN350" s="21"/>
      <c r="EO350" s="21"/>
      <c r="EP350" s="21"/>
      <c r="EQ350" s="21"/>
      <c r="ER350" s="21"/>
      <c r="ES350" s="21"/>
      <c r="ET350" s="21"/>
      <c r="EU350" s="21"/>
      <c r="EV350" s="21"/>
      <c r="EW350" s="21"/>
      <c r="EX350" s="21"/>
      <c r="EY350" s="21"/>
      <c r="EZ350" s="21"/>
      <c r="FA350" s="21"/>
      <c r="FB350" s="21"/>
      <c r="FC350" s="21"/>
      <c r="FD350" s="21"/>
      <c r="FE350" s="21"/>
      <c r="FF350" s="21"/>
      <c r="FG350" s="21"/>
      <c r="FH350" s="21"/>
      <c r="FI350" s="21"/>
      <c r="FJ350" s="21"/>
      <c r="FK350" s="18"/>
      <c r="FL350" s="18"/>
      <c r="FM350" s="18"/>
      <c r="FN350" s="18"/>
      <c r="FO350" s="18"/>
      <c r="FP350" s="18"/>
      <c r="FQ350" s="18"/>
      <c r="FR350" s="18"/>
      <c r="FS350" s="18"/>
      <c r="FT350" s="18"/>
      <c r="FU350" s="18"/>
      <c r="FV350" s="18"/>
      <c r="FW350" s="21"/>
      <c r="FX350" s="21"/>
      <c r="FY350" s="21"/>
      <c r="FZ350" s="21"/>
      <c r="GA350" s="21"/>
      <c r="GB350" s="21"/>
      <c r="GC350" s="21"/>
      <c r="GD350" s="21"/>
      <c r="GE350" s="21"/>
      <c r="GF350" s="21"/>
      <c r="GG350" s="21"/>
      <c r="GH350" s="21"/>
      <c r="GI350" s="21"/>
    </row>
    <row r="351" spans="1:191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6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19"/>
      <c r="BK351" s="29"/>
      <c r="BL351" s="29"/>
      <c r="BM351" s="29"/>
      <c r="BN351" s="29"/>
      <c r="BO351" s="2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18"/>
      <c r="CU351" s="18"/>
      <c r="CV351" s="18"/>
      <c r="CW351" s="18"/>
      <c r="CX351" s="18"/>
      <c r="CY351" s="18"/>
      <c r="CZ351" s="18"/>
      <c r="DA351" s="18"/>
      <c r="DB351" s="18"/>
      <c r="DC351" s="18"/>
      <c r="DD351" s="18"/>
      <c r="DE351" s="18"/>
      <c r="DF351" s="18"/>
      <c r="DG351" s="28"/>
      <c r="DH351" s="28"/>
      <c r="DI351" s="28"/>
      <c r="DJ351" s="28"/>
      <c r="DK351" s="28"/>
      <c r="DL351" s="28"/>
      <c r="DM351" s="28"/>
      <c r="DN351" s="28"/>
      <c r="DO351" s="28"/>
      <c r="DP351" s="28"/>
      <c r="DQ351" s="28"/>
      <c r="DR351" s="28"/>
      <c r="DS351" s="28"/>
      <c r="DT351" s="28"/>
      <c r="DU351" s="28"/>
      <c r="DV351" s="28"/>
      <c r="DW351" s="21"/>
      <c r="DX351" s="21"/>
      <c r="DY351" s="21"/>
      <c r="DZ351" s="21"/>
      <c r="EA351" s="21"/>
      <c r="EB351" s="21"/>
      <c r="EC351" s="21"/>
      <c r="ED351" s="21"/>
      <c r="EE351" s="21"/>
      <c r="EF351" s="21"/>
      <c r="EG351" s="21"/>
      <c r="EH351" s="21"/>
      <c r="EI351" s="21"/>
      <c r="EJ351" s="21"/>
      <c r="EK351" s="21"/>
      <c r="EL351" s="21"/>
      <c r="EM351" s="21"/>
      <c r="EN351" s="21"/>
      <c r="EO351" s="21"/>
      <c r="EP351" s="21"/>
      <c r="EQ351" s="21"/>
      <c r="ER351" s="21"/>
      <c r="ES351" s="21"/>
      <c r="ET351" s="21"/>
      <c r="EU351" s="21"/>
      <c r="EV351" s="21"/>
      <c r="EW351" s="21"/>
      <c r="EX351" s="21"/>
      <c r="EY351" s="21"/>
      <c r="EZ351" s="21"/>
      <c r="FA351" s="21"/>
      <c r="FB351" s="21"/>
      <c r="FC351" s="21"/>
      <c r="FD351" s="21"/>
      <c r="FE351" s="21"/>
      <c r="FF351" s="21"/>
      <c r="FG351" s="21"/>
      <c r="FH351" s="21"/>
      <c r="FI351" s="21"/>
      <c r="FJ351" s="21"/>
      <c r="FK351" s="29"/>
      <c r="FL351" s="29"/>
      <c r="FM351" s="29"/>
      <c r="FN351" s="29"/>
      <c r="FO351" s="29"/>
      <c r="FP351" s="29"/>
      <c r="FQ351" s="29"/>
      <c r="FR351" s="29"/>
      <c r="FS351" s="29"/>
      <c r="FT351" s="29"/>
      <c r="FU351" s="29"/>
      <c r="FV351" s="29"/>
      <c r="FW351" s="21"/>
      <c r="FX351" s="29"/>
      <c r="FY351" s="29"/>
      <c r="FZ351" s="29"/>
      <c r="GA351" s="29"/>
      <c r="GB351" s="29"/>
      <c r="GC351" s="29"/>
      <c r="GD351" s="29"/>
      <c r="GE351" s="29"/>
      <c r="GF351" s="29"/>
      <c r="GG351" s="29"/>
      <c r="GH351" s="29"/>
      <c r="GI351" s="29"/>
    </row>
    <row r="352" spans="1:191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6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19"/>
      <c r="BK352" s="29"/>
      <c r="BL352" s="29"/>
      <c r="BM352" s="29"/>
      <c r="BN352" s="29"/>
      <c r="BO352" s="2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27"/>
      <c r="CC352" s="27"/>
      <c r="CD352" s="27"/>
      <c r="CE352" s="27"/>
      <c r="CF352" s="27"/>
      <c r="CG352" s="27"/>
      <c r="CH352" s="27"/>
      <c r="CI352" s="27"/>
      <c r="CJ352" s="27"/>
      <c r="CK352" s="27"/>
      <c r="CL352" s="27"/>
      <c r="CM352" s="27"/>
      <c r="CN352" s="27"/>
      <c r="CO352" s="27"/>
      <c r="CP352" s="27"/>
      <c r="CQ352" s="27"/>
      <c r="CR352" s="27"/>
      <c r="CS352" s="27"/>
      <c r="CT352" s="18"/>
      <c r="CU352" s="18"/>
      <c r="CV352" s="18"/>
      <c r="CW352" s="18"/>
      <c r="CX352" s="18"/>
      <c r="CY352" s="18"/>
      <c r="CZ352" s="18"/>
      <c r="DA352" s="18"/>
      <c r="DB352" s="18"/>
      <c r="DC352" s="18"/>
      <c r="DD352" s="18"/>
      <c r="DE352" s="18"/>
      <c r="DF352" s="18"/>
      <c r="DG352" s="28"/>
      <c r="DH352" s="28"/>
      <c r="DI352" s="28"/>
      <c r="DJ352" s="28"/>
      <c r="DK352" s="28"/>
      <c r="DL352" s="28"/>
      <c r="DM352" s="28"/>
      <c r="DN352" s="28"/>
      <c r="DO352" s="28"/>
      <c r="DP352" s="28"/>
      <c r="DQ352" s="28"/>
      <c r="DR352" s="28"/>
      <c r="DS352" s="28"/>
      <c r="DT352" s="28"/>
      <c r="DU352" s="28"/>
      <c r="DV352" s="28"/>
      <c r="DW352" s="21"/>
      <c r="DX352" s="21"/>
      <c r="DY352" s="21"/>
      <c r="DZ352" s="21"/>
      <c r="EA352" s="21"/>
      <c r="EB352" s="21"/>
      <c r="EC352" s="21"/>
      <c r="ED352" s="21"/>
      <c r="EE352" s="21"/>
      <c r="EF352" s="21"/>
      <c r="EG352" s="21"/>
      <c r="EH352" s="21"/>
      <c r="EI352" s="21"/>
      <c r="EJ352" s="21"/>
      <c r="EK352" s="21"/>
      <c r="EL352" s="21"/>
      <c r="EM352" s="21"/>
      <c r="EN352" s="21"/>
      <c r="EO352" s="21"/>
      <c r="EP352" s="21"/>
      <c r="EQ352" s="21"/>
      <c r="ER352" s="21"/>
      <c r="ES352" s="21"/>
      <c r="ET352" s="21"/>
      <c r="EU352" s="21"/>
      <c r="EV352" s="21"/>
      <c r="EW352" s="21"/>
      <c r="EX352" s="21"/>
      <c r="EY352" s="21"/>
      <c r="EZ352" s="21"/>
      <c r="FA352" s="21"/>
      <c r="FB352" s="21"/>
      <c r="FC352" s="21"/>
      <c r="FD352" s="21"/>
      <c r="FE352" s="21"/>
      <c r="FF352" s="21"/>
      <c r="FG352" s="21"/>
      <c r="FH352" s="21"/>
      <c r="FI352" s="21"/>
      <c r="FJ352" s="21"/>
      <c r="FK352" s="29"/>
      <c r="FL352" s="29"/>
      <c r="FM352" s="29"/>
      <c r="FN352" s="29"/>
      <c r="FO352" s="29"/>
      <c r="FP352" s="29"/>
      <c r="FQ352" s="29"/>
      <c r="FR352" s="29"/>
      <c r="FS352" s="29"/>
      <c r="FT352" s="29"/>
      <c r="FU352" s="29"/>
      <c r="FV352" s="29"/>
      <c r="FW352" s="21"/>
      <c r="FX352" s="29"/>
      <c r="FY352" s="29"/>
      <c r="FZ352" s="29"/>
      <c r="GA352" s="29"/>
      <c r="GB352" s="29"/>
      <c r="GC352" s="29"/>
      <c r="GD352" s="29"/>
      <c r="GE352" s="29"/>
      <c r="GF352" s="29"/>
      <c r="GG352" s="29"/>
      <c r="GH352" s="29"/>
      <c r="GI352" s="29"/>
    </row>
    <row r="353" spans="1:191" ht="9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27"/>
      <c r="CC353" s="27"/>
      <c r="CD353" s="27"/>
      <c r="CE353" s="27"/>
      <c r="CF353" s="27"/>
      <c r="CG353" s="27"/>
      <c r="CH353" s="27"/>
      <c r="CI353" s="27"/>
      <c r="CJ353" s="27"/>
      <c r="CK353" s="27"/>
      <c r="CL353" s="27"/>
      <c r="CM353" s="27"/>
      <c r="CN353" s="27"/>
      <c r="CO353" s="27"/>
      <c r="CP353" s="27"/>
      <c r="CQ353" s="27"/>
      <c r="CR353" s="27"/>
      <c r="CS353" s="27"/>
      <c r="CT353" s="18"/>
      <c r="CU353" s="18"/>
      <c r="CV353" s="18"/>
      <c r="CW353" s="18"/>
      <c r="CX353" s="18"/>
      <c r="CY353" s="18"/>
      <c r="CZ353" s="18"/>
      <c r="DA353" s="18"/>
      <c r="DB353" s="18"/>
      <c r="DC353" s="18"/>
      <c r="DD353" s="18"/>
      <c r="DE353" s="18"/>
      <c r="DF353" s="18"/>
      <c r="DG353" s="28"/>
      <c r="DH353" s="28"/>
      <c r="DI353" s="28"/>
      <c r="DJ353" s="28"/>
      <c r="DK353" s="28"/>
      <c r="DL353" s="28"/>
      <c r="DM353" s="28"/>
      <c r="DN353" s="28"/>
      <c r="DO353" s="28"/>
      <c r="DP353" s="28"/>
      <c r="DQ353" s="28"/>
      <c r="DR353" s="28"/>
      <c r="DS353" s="28"/>
      <c r="DT353" s="28"/>
      <c r="DU353" s="28"/>
      <c r="DV353" s="28"/>
      <c r="DW353" s="21"/>
      <c r="DX353" s="21"/>
      <c r="DY353" s="21"/>
      <c r="DZ353" s="21"/>
      <c r="EA353" s="21"/>
      <c r="EB353" s="21"/>
      <c r="EC353" s="21"/>
      <c r="ED353" s="21"/>
      <c r="EE353" s="21"/>
      <c r="EF353" s="21"/>
      <c r="EG353" s="21"/>
      <c r="EH353" s="21"/>
      <c r="EI353" s="21"/>
      <c r="EJ353" s="21"/>
      <c r="EK353" s="21"/>
      <c r="EL353" s="21"/>
      <c r="EM353" s="21"/>
      <c r="EN353" s="21"/>
      <c r="EO353" s="21"/>
      <c r="EP353" s="21"/>
      <c r="EQ353" s="21"/>
      <c r="ER353" s="21"/>
      <c r="ES353" s="21"/>
      <c r="ET353" s="21"/>
      <c r="EU353" s="21"/>
      <c r="EV353" s="21"/>
      <c r="EW353" s="21"/>
      <c r="EX353" s="21"/>
      <c r="EY353" s="21"/>
      <c r="EZ353" s="21"/>
      <c r="FA353" s="21"/>
      <c r="FB353" s="21"/>
      <c r="FC353" s="21"/>
      <c r="FD353" s="21"/>
      <c r="FE353" s="21"/>
      <c r="FF353" s="21"/>
      <c r="FG353" s="21"/>
      <c r="FH353" s="21"/>
      <c r="FI353" s="21"/>
      <c r="FJ353" s="21"/>
      <c r="FK353" s="18"/>
      <c r="FL353" s="18"/>
      <c r="FM353" s="18"/>
      <c r="FN353" s="18"/>
      <c r="FO353" s="18"/>
      <c r="FP353" s="18"/>
      <c r="FQ353" s="18"/>
      <c r="FR353" s="18"/>
      <c r="FS353" s="18"/>
      <c r="FT353" s="18"/>
      <c r="FU353" s="18"/>
      <c r="FV353" s="18"/>
      <c r="FW353" s="21"/>
      <c r="FX353" s="21"/>
      <c r="FY353" s="21"/>
      <c r="FZ353" s="21"/>
      <c r="GA353" s="21"/>
      <c r="GB353" s="21"/>
      <c r="GC353" s="21"/>
      <c r="GD353" s="21"/>
      <c r="GE353" s="21"/>
      <c r="GF353" s="21"/>
      <c r="GG353" s="21"/>
      <c r="GH353" s="21"/>
      <c r="GI353" s="21"/>
    </row>
    <row r="354" spans="1:191" ht="9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27"/>
      <c r="CC354" s="27"/>
      <c r="CD354" s="27"/>
      <c r="CE354" s="27"/>
      <c r="CF354" s="27"/>
      <c r="CG354" s="27"/>
      <c r="CH354" s="27"/>
      <c r="CI354" s="27"/>
      <c r="CJ354" s="27"/>
      <c r="CK354" s="27"/>
      <c r="CL354" s="27"/>
      <c r="CM354" s="27"/>
      <c r="CN354" s="27"/>
      <c r="CO354" s="27"/>
      <c r="CP354" s="27"/>
      <c r="CQ354" s="27"/>
      <c r="CR354" s="27"/>
      <c r="CS354" s="27"/>
      <c r="CT354" s="18"/>
      <c r="CU354" s="18"/>
      <c r="CV354" s="18"/>
      <c r="CW354" s="18"/>
      <c r="CX354" s="18"/>
      <c r="CY354" s="18"/>
      <c r="CZ354" s="18"/>
      <c r="DA354" s="18"/>
      <c r="DB354" s="18"/>
      <c r="DC354" s="18"/>
      <c r="DD354" s="18"/>
      <c r="DE354" s="18"/>
      <c r="DF354" s="18"/>
      <c r="DG354" s="28"/>
      <c r="DH354" s="28"/>
      <c r="DI354" s="28"/>
      <c r="DJ354" s="28"/>
      <c r="DK354" s="28"/>
      <c r="DL354" s="28"/>
      <c r="DM354" s="28"/>
      <c r="DN354" s="28"/>
      <c r="DO354" s="28"/>
      <c r="DP354" s="28"/>
      <c r="DQ354" s="28"/>
      <c r="DR354" s="28"/>
      <c r="DS354" s="28"/>
      <c r="DT354" s="28"/>
      <c r="DU354" s="28"/>
      <c r="DV354" s="28"/>
      <c r="DW354" s="21"/>
      <c r="DX354" s="21"/>
      <c r="DY354" s="21"/>
      <c r="DZ354" s="21"/>
      <c r="EA354" s="21"/>
      <c r="EB354" s="21"/>
      <c r="EC354" s="21"/>
      <c r="ED354" s="21"/>
      <c r="EE354" s="21"/>
      <c r="EF354" s="21"/>
      <c r="EG354" s="21"/>
      <c r="EH354" s="21"/>
      <c r="EI354" s="21"/>
      <c r="EJ354" s="21"/>
      <c r="EK354" s="21"/>
      <c r="EL354" s="21"/>
      <c r="EM354" s="21"/>
      <c r="EN354" s="21"/>
      <c r="EO354" s="21"/>
      <c r="EP354" s="21"/>
      <c r="EQ354" s="21"/>
      <c r="ER354" s="21"/>
      <c r="ES354" s="21"/>
      <c r="ET354" s="21"/>
      <c r="EU354" s="21"/>
      <c r="EV354" s="21"/>
      <c r="EW354" s="21"/>
      <c r="EX354" s="21"/>
      <c r="EY354" s="21"/>
      <c r="EZ354" s="21"/>
      <c r="FA354" s="21"/>
      <c r="FB354" s="21"/>
      <c r="FC354" s="21"/>
      <c r="FD354" s="21"/>
      <c r="FE354" s="21"/>
      <c r="FF354" s="21"/>
      <c r="FG354" s="21"/>
      <c r="FH354" s="21"/>
      <c r="FI354" s="21"/>
      <c r="FJ354" s="21"/>
      <c r="FK354" s="18"/>
      <c r="FL354" s="18"/>
      <c r="FM354" s="18"/>
      <c r="FN354" s="18"/>
      <c r="FO354" s="18"/>
      <c r="FP354" s="18"/>
      <c r="FQ354" s="18"/>
      <c r="FR354" s="18"/>
      <c r="FS354" s="18"/>
      <c r="FT354" s="18"/>
      <c r="FU354" s="18"/>
      <c r="FV354" s="18"/>
      <c r="FW354" s="21"/>
      <c r="FX354" s="21"/>
      <c r="FY354" s="21"/>
      <c r="FZ354" s="21"/>
      <c r="GA354" s="21"/>
      <c r="GB354" s="21"/>
      <c r="GC354" s="21"/>
      <c r="GD354" s="21"/>
      <c r="GE354" s="21"/>
      <c r="GF354" s="21"/>
      <c r="GG354" s="21"/>
      <c r="GH354" s="21"/>
      <c r="GI354" s="21"/>
    </row>
    <row r="355" spans="1:191" ht="9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27"/>
      <c r="CC355" s="27"/>
      <c r="CD355" s="27"/>
      <c r="CE355" s="27"/>
      <c r="CF355" s="27"/>
      <c r="CG355" s="27"/>
      <c r="CH355" s="27"/>
      <c r="CI355" s="27"/>
      <c r="CJ355" s="27"/>
      <c r="CK355" s="27"/>
      <c r="CL355" s="27"/>
      <c r="CM355" s="27"/>
      <c r="CN355" s="27"/>
      <c r="CO355" s="27"/>
      <c r="CP355" s="27"/>
      <c r="CQ355" s="27"/>
      <c r="CR355" s="27"/>
      <c r="CS355" s="27"/>
      <c r="CT355" s="18"/>
      <c r="CU355" s="18"/>
      <c r="CV355" s="18"/>
      <c r="CW355" s="18"/>
      <c r="CX355" s="18"/>
      <c r="CY355" s="18"/>
      <c r="CZ355" s="18"/>
      <c r="DA355" s="18"/>
      <c r="DB355" s="18"/>
      <c r="DC355" s="18"/>
      <c r="DD355" s="18"/>
      <c r="DE355" s="18"/>
      <c r="DF355" s="18"/>
      <c r="DG355" s="28"/>
      <c r="DH355" s="28"/>
      <c r="DI355" s="28"/>
      <c r="DJ355" s="28"/>
      <c r="DK355" s="28"/>
      <c r="DL355" s="28"/>
      <c r="DM355" s="28"/>
      <c r="DN355" s="28"/>
      <c r="DO355" s="28"/>
      <c r="DP355" s="28"/>
      <c r="DQ355" s="28"/>
      <c r="DR355" s="28"/>
      <c r="DS355" s="28"/>
      <c r="DT355" s="28"/>
      <c r="DU355" s="28"/>
      <c r="DV355" s="28"/>
      <c r="DW355" s="21"/>
      <c r="DX355" s="21"/>
      <c r="DY355" s="21"/>
      <c r="DZ355" s="21"/>
      <c r="EA355" s="21"/>
      <c r="EB355" s="21"/>
      <c r="EC355" s="21"/>
      <c r="ED355" s="21"/>
      <c r="EE355" s="21"/>
      <c r="EF355" s="21"/>
      <c r="EG355" s="21"/>
      <c r="EH355" s="21"/>
      <c r="EI355" s="21"/>
      <c r="EJ355" s="21"/>
      <c r="EK355" s="21"/>
      <c r="EL355" s="21"/>
      <c r="EM355" s="21"/>
      <c r="EN355" s="21"/>
      <c r="EO355" s="21"/>
      <c r="EP355" s="21"/>
      <c r="EQ355" s="21"/>
      <c r="ER355" s="21"/>
      <c r="ES355" s="21"/>
      <c r="ET355" s="21"/>
      <c r="EU355" s="21"/>
      <c r="EV355" s="21"/>
      <c r="EW355" s="21"/>
      <c r="EX355" s="21"/>
      <c r="EY355" s="21"/>
      <c r="EZ355" s="21"/>
      <c r="FA355" s="21"/>
      <c r="FB355" s="21"/>
      <c r="FC355" s="21"/>
      <c r="FD355" s="21"/>
      <c r="FE355" s="21"/>
      <c r="FF355" s="21"/>
      <c r="FG355" s="21"/>
      <c r="FH355" s="21"/>
      <c r="FI355" s="21"/>
      <c r="FJ355" s="21"/>
      <c r="FK355" s="18"/>
      <c r="FL355" s="18"/>
      <c r="FM355" s="18"/>
      <c r="FN355" s="18"/>
      <c r="FO355" s="18"/>
      <c r="FP355" s="18"/>
      <c r="FQ355" s="18"/>
      <c r="FR355" s="18"/>
      <c r="FS355" s="18"/>
      <c r="FT355" s="18"/>
      <c r="FU355" s="18"/>
      <c r="FV355" s="18"/>
      <c r="FW355" s="21"/>
      <c r="FX355" s="21"/>
      <c r="FY355" s="21"/>
      <c r="FZ355" s="21"/>
      <c r="GA355" s="21"/>
      <c r="GB355" s="21"/>
      <c r="GC355" s="21"/>
      <c r="GD355" s="21"/>
      <c r="GE355" s="21"/>
      <c r="GF355" s="21"/>
      <c r="GG355" s="21"/>
      <c r="GH355" s="21"/>
      <c r="GI355" s="21"/>
    </row>
    <row r="356" spans="1:191" ht="9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27"/>
      <c r="CC356" s="27"/>
      <c r="CD356" s="27"/>
      <c r="CE356" s="27"/>
      <c r="CF356" s="27"/>
      <c r="CG356" s="27"/>
      <c r="CH356" s="27"/>
      <c r="CI356" s="27"/>
      <c r="CJ356" s="27"/>
      <c r="CK356" s="27"/>
      <c r="CL356" s="27"/>
      <c r="CM356" s="27"/>
      <c r="CN356" s="27"/>
      <c r="CO356" s="27"/>
      <c r="CP356" s="27"/>
      <c r="CQ356" s="27"/>
      <c r="CR356" s="27"/>
      <c r="CS356" s="27"/>
      <c r="CT356" s="27"/>
      <c r="CU356" s="27"/>
      <c r="CV356" s="27"/>
      <c r="CW356" s="27"/>
      <c r="CX356" s="27"/>
      <c r="CY356" s="27"/>
      <c r="CZ356" s="27"/>
      <c r="DA356" s="27"/>
      <c r="DB356" s="27"/>
      <c r="DC356" s="27"/>
      <c r="DD356" s="27"/>
      <c r="DE356" s="27"/>
      <c r="DF356" s="27"/>
      <c r="DG356" s="28"/>
      <c r="DH356" s="28"/>
      <c r="DI356" s="28"/>
      <c r="DJ356" s="28"/>
      <c r="DK356" s="28"/>
      <c r="DL356" s="28"/>
      <c r="DM356" s="28"/>
      <c r="DN356" s="28"/>
      <c r="DO356" s="28"/>
      <c r="DP356" s="28"/>
      <c r="DQ356" s="28"/>
      <c r="DR356" s="28"/>
      <c r="DS356" s="28"/>
      <c r="DT356" s="28"/>
      <c r="DU356" s="28"/>
      <c r="DV356" s="28"/>
      <c r="DW356" s="21"/>
      <c r="DX356" s="21"/>
      <c r="DY356" s="21"/>
      <c r="DZ356" s="21"/>
      <c r="EA356" s="21"/>
      <c r="EB356" s="21"/>
      <c r="EC356" s="21"/>
      <c r="ED356" s="21"/>
      <c r="EE356" s="21"/>
      <c r="EF356" s="21"/>
      <c r="EG356" s="21"/>
      <c r="EH356" s="21"/>
      <c r="EI356" s="21"/>
      <c r="EJ356" s="21"/>
      <c r="EK356" s="21"/>
      <c r="EL356" s="21"/>
      <c r="EM356" s="21"/>
      <c r="EN356" s="21"/>
      <c r="EO356" s="21"/>
      <c r="EP356" s="21"/>
      <c r="EQ356" s="21"/>
      <c r="ER356" s="21"/>
      <c r="ES356" s="21"/>
      <c r="ET356" s="21"/>
      <c r="EU356" s="21"/>
      <c r="EV356" s="21"/>
      <c r="EW356" s="21"/>
      <c r="EX356" s="21"/>
      <c r="EY356" s="21"/>
      <c r="EZ356" s="21"/>
      <c r="FA356" s="21"/>
      <c r="FB356" s="21"/>
      <c r="FC356" s="21"/>
      <c r="FD356" s="21"/>
      <c r="FE356" s="21"/>
      <c r="FF356" s="21"/>
      <c r="FG356" s="21"/>
      <c r="FH356" s="21"/>
      <c r="FI356" s="21"/>
      <c r="FJ356" s="21"/>
      <c r="FK356" s="18"/>
      <c r="FL356" s="18"/>
      <c r="FM356" s="18"/>
      <c r="FN356" s="18"/>
      <c r="FO356" s="18"/>
      <c r="FP356" s="18"/>
      <c r="FQ356" s="18"/>
      <c r="FR356" s="18"/>
      <c r="FS356" s="18"/>
      <c r="FT356" s="18"/>
      <c r="FU356" s="18"/>
      <c r="FV356" s="18"/>
      <c r="FW356" s="21"/>
      <c r="FX356" s="21"/>
      <c r="FY356" s="21"/>
      <c r="FZ356" s="21"/>
      <c r="GA356" s="21"/>
      <c r="GB356" s="21"/>
      <c r="GC356" s="21"/>
      <c r="GD356" s="21"/>
      <c r="GE356" s="21"/>
      <c r="GF356" s="21"/>
      <c r="GG356" s="21"/>
      <c r="GH356" s="21"/>
      <c r="GI356" s="21"/>
    </row>
    <row r="357" spans="1:191" ht="9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27"/>
      <c r="CC357" s="27"/>
      <c r="CD357" s="27"/>
      <c r="CE357" s="27"/>
      <c r="CF357" s="27"/>
      <c r="CG357" s="27"/>
      <c r="CH357" s="27"/>
      <c r="CI357" s="27"/>
      <c r="CJ357" s="27"/>
      <c r="CK357" s="27"/>
      <c r="CL357" s="27"/>
      <c r="CM357" s="27"/>
      <c r="CN357" s="27"/>
      <c r="CO357" s="27"/>
      <c r="CP357" s="27"/>
      <c r="CQ357" s="27"/>
      <c r="CR357" s="27"/>
      <c r="CS357" s="27"/>
      <c r="CT357" s="18"/>
      <c r="CU357" s="18"/>
      <c r="CV357" s="18"/>
      <c r="CW357" s="18"/>
      <c r="CX357" s="18"/>
      <c r="CY357" s="18"/>
      <c r="CZ357" s="18"/>
      <c r="DA357" s="18"/>
      <c r="DB357" s="18"/>
      <c r="DC357" s="18"/>
      <c r="DD357" s="18"/>
      <c r="DE357" s="18"/>
      <c r="DF357" s="18"/>
      <c r="DG357" s="28"/>
      <c r="DH357" s="28"/>
      <c r="DI357" s="28"/>
      <c r="DJ357" s="28"/>
      <c r="DK357" s="28"/>
      <c r="DL357" s="28"/>
      <c r="DM357" s="28"/>
      <c r="DN357" s="28"/>
      <c r="DO357" s="28"/>
      <c r="DP357" s="28"/>
      <c r="DQ357" s="28"/>
      <c r="DR357" s="28"/>
      <c r="DS357" s="28"/>
      <c r="DT357" s="28"/>
      <c r="DU357" s="28"/>
      <c r="DV357" s="28"/>
      <c r="DW357" s="21"/>
      <c r="DX357" s="21"/>
      <c r="DY357" s="21"/>
      <c r="DZ357" s="21"/>
      <c r="EA357" s="21"/>
      <c r="EB357" s="21"/>
      <c r="EC357" s="21"/>
      <c r="ED357" s="21"/>
      <c r="EE357" s="21"/>
      <c r="EF357" s="21"/>
      <c r="EG357" s="21"/>
      <c r="EH357" s="21"/>
      <c r="EI357" s="21"/>
      <c r="EJ357" s="21"/>
      <c r="EK357" s="21"/>
      <c r="EL357" s="21"/>
      <c r="EM357" s="21"/>
      <c r="EN357" s="21"/>
      <c r="EO357" s="21"/>
      <c r="EP357" s="21"/>
      <c r="EQ357" s="21"/>
      <c r="ER357" s="21"/>
      <c r="ES357" s="21"/>
      <c r="ET357" s="21"/>
      <c r="EU357" s="21"/>
      <c r="EV357" s="21"/>
      <c r="EW357" s="21"/>
      <c r="EX357" s="21"/>
      <c r="EY357" s="21"/>
      <c r="EZ357" s="21"/>
      <c r="FA357" s="21"/>
      <c r="FB357" s="21"/>
      <c r="FC357" s="21"/>
      <c r="FD357" s="21"/>
      <c r="FE357" s="21"/>
      <c r="FF357" s="21"/>
      <c r="FG357" s="21"/>
      <c r="FH357" s="21"/>
      <c r="FI357" s="21"/>
      <c r="FJ357" s="21"/>
      <c r="FK357" s="18"/>
      <c r="FL357" s="18"/>
      <c r="FM357" s="18"/>
      <c r="FN357" s="18"/>
      <c r="FO357" s="18"/>
      <c r="FP357" s="18"/>
      <c r="FQ357" s="18"/>
      <c r="FR357" s="18"/>
      <c r="FS357" s="18"/>
      <c r="FT357" s="18"/>
      <c r="FU357" s="18"/>
      <c r="FV357" s="18"/>
      <c r="FW357" s="21"/>
      <c r="FX357" s="21"/>
      <c r="FY357" s="21"/>
      <c r="FZ357" s="21"/>
      <c r="GA357" s="21"/>
      <c r="GB357" s="21"/>
      <c r="GC357" s="21"/>
      <c r="GD357" s="21"/>
      <c r="GE357" s="21"/>
      <c r="GF357" s="21"/>
      <c r="GG357" s="21"/>
      <c r="GH357" s="21"/>
      <c r="GI357" s="21"/>
    </row>
    <row r="358" spans="1:191" ht="9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27"/>
      <c r="CC358" s="27"/>
      <c r="CD358" s="27"/>
      <c r="CE358" s="27"/>
      <c r="CF358" s="27"/>
      <c r="CG358" s="27"/>
      <c r="CH358" s="27"/>
      <c r="CI358" s="27"/>
      <c r="CJ358" s="27"/>
      <c r="CK358" s="27"/>
      <c r="CL358" s="27"/>
      <c r="CM358" s="27"/>
      <c r="CN358" s="27"/>
      <c r="CO358" s="27"/>
      <c r="CP358" s="27"/>
      <c r="CQ358" s="27"/>
      <c r="CR358" s="27"/>
      <c r="CS358" s="27"/>
      <c r="CT358" s="18"/>
      <c r="CU358" s="18"/>
      <c r="CV358" s="18"/>
      <c r="CW358" s="18"/>
      <c r="CX358" s="18"/>
      <c r="CY358" s="18"/>
      <c r="CZ358" s="18"/>
      <c r="DA358" s="18"/>
      <c r="DB358" s="18"/>
      <c r="DC358" s="18"/>
      <c r="DD358" s="18"/>
      <c r="DE358" s="18"/>
      <c r="DF358" s="18"/>
      <c r="DG358" s="28"/>
      <c r="DH358" s="28"/>
      <c r="DI358" s="28"/>
      <c r="DJ358" s="28"/>
      <c r="DK358" s="28"/>
      <c r="DL358" s="28"/>
      <c r="DM358" s="28"/>
      <c r="DN358" s="28"/>
      <c r="DO358" s="28"/>
      <c r="DP358" s="28"/>
      <c r="DQ358" s="28"/>
      <c r="DR358" s="28"/>
      <c r="DS358" s="28"/>
      <c r="DT358" s="28"/>
      <c r="DU358" s="28"/>
      <c r="DV358" s="28"/>
      <c r="DW358" s="21"/>
      <c r="DX358" s="21"/>
      <c r="DY358" s="21"/>
      <c r="DZ358" s="21"/>
      <c r="EA358" s="21"/>
      <c r="EB358" s="21"/>
      <c r="EC358" s="21"/>
      <c r="ED358" s="21"/>
      <c r="EE358" s="21"/>
      <c r="EF358" s="21"/>
      <c r="EG358" s="21"/>
      <c r="EH358" s="21"/>
      <c r="EI358" s="21"/>
      <c r="EJ358" s="21"/>
      <c r="EK358" s="21"/>
      <c r="EL358" s="21"/>
      <c r="EM358" s="21"/>
      <c r="EN358" s="21"/>
      <c r="EO358" s="21"/>
      <c r="EP358" s="21"/>
      <c r="EQ358" s="21"/>
      <c r="ER358" s="21"/>
      <c r="ES358" s="21"/>
      <c r="ET358" s="21"/>
      <c r="EU358" s="21"/>
      <c r="EV358" s="21"/>
      <c r="EW358" s="21"/>
      <c r="EX358" s="21"/>
      <c r="EY358" s="21"/>
      <c r="EZ358" s="21"/>
      <c r="FA358" s="21"/>
      <c r="FB358" s="21"/>
      <c r="FC358" s="21"/>
      <c r="FD358" s="21"/>
      <c r="FE358" s="21"/>
      <c r="FF358" s="21"/>
      <c r="FG358" s="21"/>
      <c r="FH358" s="21"/>
      <c r="FI358" s="21"/>
      <c r="FJ358" s="21"/>
      <c r="FK358" s="18"/>
      <c r="FL358" s="18"/>
      <c r="FM358" s="18"/>
      <c r="FN358" s="18"/>
      <c r="FO358" s="18"/>
      <c r="FP358" s="18"/>
      <c r="FQ358" s="18"/>
      <c r="FR358" s="18"/>
      <c r="FS358" s="18"/>
      <c r="FT358" s="18"/>
      <c r="FU358" s="18"/>
      <c r="FV358" s="18"/>
      <c r="FW358" s="21"/>
      <c r="FX358" s="21"/>
      <c r="FY358" s="21"/>
      <c r="FZ358" s="21"/>
      <c r="GA358" s="21"/>
      <c r="GB358" s="21"/>
      <c r="GC358" s="21"/>
      <c r="GD358" s="21"/>
      <c r="GE358" s="21"/>
      <c r="GF358" s="21"/>
      <c r="GG358" s="21"/>
      <c r="GH358" s="21"/>
      <c r="GI358" s="21"/>
    </row>
    <row r="359" spans="1:191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6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19"/>
      <c r="BK359" s="29"/>
      <c r="BL359" s="29"/>
      <c r="BM359" s="29"/>
      <c r="BN359" s="29"/>
      <c r="BO359" s="29"/>
      <c r="BP359" s="19"/>
      <c r="BQ359" s="29"/>
      <c r="BR359" s="29"/>
      <c r="BS359" s="29"/>
      <c r="BT359" s="29"/>
      <c r="BU359" s="29"/>
      <c r="BV359" s="29"/>
      <c r="BW359" s="29"/>
      <c r="BX359" s="29"/>
      <c r="BY359" s="29"/>
      <c r="BZ359" s="29"/>
      <c r="CA359" s="29"/>
      <c r="CB359" s="27"/>
      <c r="CC359" s="27"/>
      <c r="CD359" s="27"/>
      <c r="CE359" s="27"/>
      <c r="CF359" s="27"/>
      <c r="CG359" s="27"/>
      <c r="CH359" s="27"/>
      <c r="CI359" s="27"/>
      <c r="CJ359" s="27"/>
      <c r="CK359" s="27"/>
      <c r="CL359" s="27"/>
      <c r="CM359" s="27"/>
      <c r="CN359" s="27"/>
      <c r="CO359" s="27"/>
      <c r="CP359" s="27"/>
      <c r="CQ359" s="27"/>
      <c r="CR359" s="27"/>
      <c r="CS359" s="27"/>
      <c r="CT359" s="18"/>
      <c r="CU359" s="18"/>
      <c r="CV359" s="18"/>
      <c r="CW359" s="18"/>
      <c r="CX359" s="18"/>
      <c r="CY359" s="18"/>
      <c r="CZ359" s="18"/>
      <c r="DA359" s="18"/>
      <c r="DB359" s="18"/>
      <c r="DC359" s="18"/>
      <c r="DD359" s="18"/>
      <c r="DE359" s="18"/>
      <c r="DF359" s="18"/>
      <c r="DG359" s="28"/>
      <c r="DH359" s="30"/>
      <c r="DI359" s="30"/>
      <c r="DJ359" s="30"/>
      <c r="DK359" s="30"/>
      <c r="DL359" s="30"/>
      <c r="DM359" s="30"/>
      <c r="DN359" s="30"/>
      <c r="DO359" s="30"/>
      <c r="DP359" s="30"/>
      <c r="DQ359" s="30"/>
      <c r="DR359" s="30"/>
      <c r="DS359" s="30"/>
      <c r="DT359" s="30"/>
      <c r="DU359" s="30"/>
      <c r="DV359" s="30"/>
      <c r="DW359" s="21"/>
      <c r="DX359" s="21"/>
      <c r="DY359" s="21"/>
      <c r="DZ359" s="21"/>
      <c r="EA359" s="21"/>
      <c r="EB359" s="21"/>
      <c r="EC359" s="21"/>
      <c r="ED359" s="21"/>
      <c r="EE359" s="21"/>
      <c r="EF359" s="21"/>
      <c r="EG359" s="21"/>
      <c r="EH359" s="21"/>
      <c r="EI359" s="21"/>
      <c r="EJ359" s="21"/>
      <c r="EK359" s="29"/>
      <c r="EL359" s="29"/>
      <c r="EM359" s="29"/>
      <c r="EN359" s="29"/>
      <c r="EO359" s="29"/>
      <c r="EP359" s="29"/>
      <c r="EQ359" s="29"/>
      <c r="ER359" s="29"/>
      <c r="ES359" s="29"/>
      <c r="ET359" s="29"/>
      <c r="EU359" s="29"/>
      <c r="EV359" s="29"/>
      <c r="EW359" s="21"/>
      <c r="EX359" s="21"/>
      <c r="EY359" s="21"/>
      <c r="EZ359" s="21"/>
      <c r="FA359" s="21"/>
      <c r="FB359" s="21"/>
      <c r="FC359" s="21"/>
      <c r="FD359" s="21"/>
      <c r="FE359" s="21"/>
      <c r="FF359" s="21"/>
      <c r="FG359" s="21"/>
      <c r="FH359" s="21"/>
      <c r="FI359" s="21"/>
      <c r="FJ359" s="21"/>
      <c r="FK359" s="29"/>
      <c r="FL359" s="29"/>
      <c r="FM359" s="29"/>
      <c r="FN359" s="29"/>
      <c r="FO359" s="29"/>
      <c r="FP359" s="29"/>
      <c r="FQ359" s="29"/>
      <c r="FR359" s="29"/>
      <c r="FS359" s="29"/>
      <c r="FT359" s="29"/>
      <c r="FU359" s="29"/>
      <c r="FV359" s="29"/>
      <c r="FW359" s="21"/>
      <c r="FX359" s="29"/>
      <c r="FY359" s="29"/>
      <c r="FZ359" s="29"/>
      <c r="GA359" s="29"/>
      <c r="GB359" s="29"/>
      <c r="GC359" s="29"/>
      <c r="GD359" s="29"/>
      <c r="GE359" s="29"/>
      <c r="GF359" s="29"/>
      <c r="GG359" s="29"/>
      <c r="GH359" s="29"/>
      <c r="GI359" s="29"/>
    </row>
    <row r="360" spans="1:191" ht="9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27"/>
      <c r="CC360" s="27"/>
      <c r="CD360" s="27"/>
      <c r="CE360" s="27"/>
      <c r="CF360" s="27"/>
      <c r="CG360" s="27"/>
      <c r="CH360" s="27"/>
      <c r="CI360" s="27"/>
      <c r="CJ360" s="27"/>
      <c r="CK360" s="27"/>
      <c r="CL360" s="27"/>
      <c r="CM360" s="27"/>
      <c r="CN360" s="27"/>
      <c r="CO360" s="27"/>
      <c r="CP360" s="27"/>
      <c r="CQ360" s="27"/>
      <c r="CR360" s="27"/>
      <c r="CS360" s="27"/>
      <c r="CT360" s="18"/>
      <c r="CU360" s="18"/>
      <c r="CV360" s="18"/>
      <c r="CW360" s="18"/>
      <c r="CX360" s="18"/>
      <c r="CY360" s="18"/>
      <c r="CZ360" s="18"/>
      <c r="DA360" s="18"/>
      <c r="DB360" s="18"/>
      <c r="DC360" s="18"/>
      <c r="DD360" s="18"/>
      <c r="DE360" s="18"/>
      <c r="DF360" s="18"/>
      <c r="DG360" s="28"/>
      <c r="DH360" s="28"/>
      <c r="DI360" s="28"/>
      <c r="DJ360" s="28"/>
      <c r="DK360" s="28"/>
      <c r="DL360" s="28"/>
      <c r="DM360" s="28"/>
      <c r="DN360" s="28"/>
      <c r="DO360" s="28"/>
      <c r="DP360" s="28"/>
      <c r="DQ360" s="28"/>
      <c r="DR360" s="28"/>
      <c r="DS360" s="28"/>
      <c r="DT360" s="28"/>
      <c r="DU360" s="28"/>
      <c r="DV360" s="28"/>
      <c r="DW360" s="21"/>
      <c r="DX360" s="21"/>
      <c r="DY360" s="21"/>
      <c r="DZ360" s="21"/>
      <c r="EA360" s="21"/>
      <c r="EB360" s="21"/>
      <c r="EC360" s="21"/>
      <c r="ED360" s="21"/>
      <c r="EE360" s="21"/>
      <c r="EF360" s="21"/>
      <c r="EG360" s="21"/>
      <c r="EH360" s="21"/>
      <c r="EI360" s="21"/>
      <c r="EJ360" s="21"/>
      <c r="EK360" s="21"/>
      <c r="EL360" s="21"/>
      <c r="EM360" s="21"/>
      <c r="EN360" s="21"/>
      <c r="EO360" s="21"/>
      <c r="EP360" s="21"/>
      <c r="EQ360" s="21"/>
      <c r="ER360" s="21"/>
      <c r="ES360" s="21"/>
      <c r="ET360" s="21"/>
      <c r="EU360" s="21"/>
      <c r="EV360" s="21"/>
      <c r="EW360" s="21"/>
      <c r="EX360" s="21"/>
      <c r="EY360" s="21"/>
      <c r="EZ360" s="21"/>
      <c r="FA360" s="21"/>
      <c r="FB360" s="21"/>
      <c r="FC360" s="21"/>
      <c r="FD360" s="21"/>
      <c r="FE360" s="21"/>
      <c r="FF360" s="21"/>
      <c r="FG360" s="21"/>
      <c r="FH360" s="21"/>
      <c r="FI360" s="21"/>
      <c r="FJ360" s="21"/>
      <c r="FK360" s="18"/>
      <c r="FL360" s="18"/>
      <c r="FM360" s="18"/>
      <c r="FN360" s="18"/>
      <c r="FO360" s="18"/>
      <c r="FP360" s="18"/>
      <c r="FQ360" s="18"/>
      <c r="FR360" s="18"/>
      <c r="FS360" s="18"/>
      <c r="FT360" s="18"/>
      <c r="FU360" s="18"/>
      <c r="FV360" s="18"/>
      <c r="FW360" s="21"/>
      <c r="FX360" s="21"/>
      <c r="FY360" s="21"/>
      <c r="FZ360" s="21"/>
      <c r="GA360" s="21"/>
      <c r="GB360" s="21"/>
      <c r="GC360" s="21"/>
      <c r="GD360" s="21"/>
      <c r="GE360" s="21"/>
      <c r="GF360" s="21"/>
      <c r="GG360" s="21"/>
      <c r="GH360" s="21"/>
      <c r="GI360" s="21"/>
    </row>
    <row r="361" spans="1:191" ht="9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27"/>
      <c r="CC361" s="27"/>
      <c r="CD361" s="27"/>
      <c r="CE361" s="27"/>
      <c r="CF361" s="27"/>
      <c r="CG361" s="27"/>
      <c r="CH361" s="27"/>
      <c r="CI361" s="27"/>
      <c r="CJ361" s="27"/>
      <c r="CK361" s="27"/>
      <c r="CL361" s="27"/>
      <c r="CM361" s="27"/>
      <c r="CN361" s="27"/>
      <c r="CO361" s="27"/>
      <c r="CP361" s="27"/>
      <c r="CQ361" s="27"/>
      <c r="CR361" s="27"/>
      <c r="CS361" s="27"/>
      <c r="CT361" s="18"/>
      <c r="CU361" s="18"/>
      <c r="CV361" s="18"/>
      <c r="CW361" s="18"/>
      <c r="CX361" s="18"/>
      <c r="CY361" s="18"/>
      <c r="CZ361" s="18"/>
      <c r="DA361" s="18"/>
      <c r="DB361" s="18"/>
      <c r="DC361" s="18"/>
      <c r="DD361" s="18"/>
      <c r="DE361" s="18"/>
      <c r="DF361" s="18"/>
      <c r="DG361" s="28"/>
      <c r="DH361" s="28"/>
      <c r="DI361" s="28"/>
      <c r="DJ361" s="28"/>
      <c r="DK361" s="28"/>
      <c r="DL361" s="28"/>
      <c r="DM361" s="28"/>
      <c r="DN361" s="28"/>
      <c r="DO361" s="28"/>
      <c r="DP361" s="28"/>
      <c r="DQ361" s="28"/>
      <c r="DR361" s="28"/>
      <c r="DS361" s="28"/>
      <c r="DT361" s="28"/>
      <c r="DU361" s="28"/>
      <c r="DV361" s="28"/>
      <c r="DW361" s="21"/>
      <c r="DX361" s="21"/>
      <c r="DY361" s="21"/>
      <c r="DZ361" s="21"/>
      <c r="EA361" s="21"/>
      <c r="EB361" s="21"/>
      <c r="EC361" s="21"/>
      <c r="ED361" s="21"/>
      <c r="EE361" s="21"/>
      <c r="EF361" s="21"/>
      <c r="EG361" s="21"/>
      <c r="EH361" s="21"/>
      <c r="EI361" s="21"/>
      <c r="EJ361" s="21"/>
      <c r="EK361" s="21"/>
      <c r="EL361" s="21"/>
      <c r="EM361" s="21"/>
      <c r="EN361" s="21"/>
      <c r="EO361" s="21"/>
      <c r="EP361" s="21"/>
      <c r="EQ361" s="21"/>
      <c r="ER361" s="21"/>
      <c r="ES361" s="21"/>
      <c r="ET361" s="21"/>
      <c r="EU361" s="21"/>
      <c r="EV361" s="21"/>
      <c r="EW361" s="21"/>
      <c r="EX361" s="21"/>
      <c r="EY361" s="21"/>
      <c r="EZ361" s="21"/>
      <c r="FA361" s="21"/>
      <c r="FB361" s="21"/>
      <c r="FC361" s="21"/>
      <c r="FD361" s="21"/>
      <c r="FE361" s="21"/>
      <c r="FF361" s="21"/>
      <c r="FG361" s="21"/>
      <c r="FH361" s="21"/>
      <c r="FI361" s="21"/>
      <c r="FJ361" s="21"/>
      <c r="FK361" s="18"/>
      <c r="FL361" s="18"/>
      <c r="FM361" s="18"/>
      <c r="FN361" s="18"/>
      <c r="FO361" s="18"/>
      <c r="FP361" s="18"/>
      <c r="FQ361" s="18"/>
      <c r="FR361" s="18"/>
      <c r="FS361" s="18"/>
      <c r="FT361" s="18"/>
      <c r="FU361" s="18"/>
      <c r="FV361" s="18"/>
      <c r="FW361" s="21"/>
      <c r="FX361" s="21"/>
      <c r="FY361" s="21"/>
      <c r="FZ361" s="21"/>
      <c r="GA361" s="21"/>
      <c r="GB361" s="21"/>
      <c r="GC361" s="21"/>
      <c r="GD361" s="21"/>
      <c r="GE361" s="21"/>
      <c r="GF361" s="21"/>
      <c r="GG361" s="21"/>
      <c r="GH361" s="21"/>
      <c r="GI361" s="21"/>
    </row>
    <row r="362" spans="1:191" ht="9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  <c r="AT362" s="31"/>
      <c r="AU362" s="31"/>
      <c r="AV362" s="31"/>
      <c r="AW362" s="31"/>
      <c r="AX362" s="31"/>
      <c r="AY362" s="31"/>
      <c r="AZ362" s="31"/>
      <c r="BA362" s="31"/>
      <c r="BB362" s="31"/>
      <c r="BC362" s="31"/>
      <c r="BD362" s="31"/>
      <c r="BE362" s="31"/>
      <c r="BF362" s="31"/>
      <c r="BG362" s="31"/>
      <c r="BH362" s="31"/>
      <c r="BI362" s="31"/>
      <c r="BJ362" s="19"/>
      <c r="BK362" s="19"/>
      <c r="BL362" s="19"/>
      <c r="BM362" s="19"/>
      <c r="BN362" s="19"/>
      <c r="BO362" s="19"/>
      <c r="BP362" s="21"/>
      <c r="BQ362" s="21"/>
      <c r="BR362" s="21"/>
      <c r="BS362" s="21"/>
      <c r="BT362" s="21"/>
      <c r="BU362" s="21"/>
      <c r="BV362" s="21"/>
      <c r="BW362" s="21"/>
      <c r="BX362" s="21"/>
      <c r="BY362" s="21"/>
      <c r="BZ362" s="21"/>
      <c r="CA362" s="21"/>
      <c r="CB362" s="21"/>
      <c r="CC362" s="18"/>
      <c r="CD362" s="18"/>
      <c r="CE362" s="18"/>
      <c r="CF362" s="18"/>
      <c r="CG362" s="18"/>
      <c r="CH362" s="18"/>
      <c r="CI362" s="18"/>
      <c r="CJ362" s="18"/>
      <c r="CK362" s="18"/>
      <c r="CL362" s="18"/>
      <c r="CM362" s="18"/>
      <c r="CN362" s="18"/>
      <c r="CO362" s="18"/>
      <c r="CP362" s="18"/>
      <c r="CQ362" s="18"/>
      <c r="CR362" s="18"/>
      <c r="CS362" s="18"/>
      <c r="CT362" s="21"/>
      <c r="CU362" s="18"/>
      <c r="CV362" s="18"/>
      <c r="CW362" s="18"/>
      <c r="CX362" s="18"/>
      <c r="CY362" s="18"/>
      <c r="CZ362" s="18"/>
      <c r="DA362" s="18"/>
      <c r="DB362" s="18"/>
      <c r="DC362" s="18"/>
      <c r="DD362" s="18"/>
      <c r="DE362" s="18"/>
      <c r="DF362" s="18"/>
      <c r="DG362" s="21"/>
      <c r="DH362" s="21"/>
      <c r="DI362" s="21"/>
      <c r="DJ362" s="21"/>
      <c r="DK362" s="21"/>
      <c r="DL362" s="21"/>
      <c r="DM362" s="21"/>
      <c r="DN362" s="21"/>
      <c r="DO362" s="21"/>
      <c r="DP362" s="21"/>
      <c r="DQ362" s="21"/>
      <c r="DR362" s="21"/>
      <c r="DS362" s="21"/>
      <c r="DT362" s="21"/>
      <c r="DU362" s="21"/>
      <c r="DV362" s="21"/>
      <c r="DW362" s="21"/>
      <c r="DX362" s="21"/>
      <c r="DY362" s="21"/>
      <c r="DZ362" s="21"/>
      <c r="EA362" s="21"/>
      <c r="EB362" s="21"/>
      <c r="EC362" s="21"/>
      <c r="ED362" s="21"/>
      <c r="EE362" s="21"/>
      <c r="EF362" s="21"/>
      <c r="EG362" s="21"/>
      <c r="EH362" s="21"/>
      <c r="EI362" s="21"/>
      <c r="EJ362" s="21"/>
      <c r="EK362" s="21"/>
      <c r="EL362" s="21"/>
      <c r="EM362" s="21"/>
      <c r="EN362" s="21"/>
      <c r="EO362" s="21"/>
      <c r="EP362" s="21"/>
      <c r="EQ362" s="21"/>
      <c r="ER362" s="21"/>
      <c r="ES362" s="21"/>
      <c r="ET362" s="21"/>
      <c r="EU362" s="21"/>
      <c r="EV362" s="21"/>
      <c r="EW362" s="21"/>
      <c r="EX362" s="21"/>
      <c r="EY362" s="21"/>
      <c r="EZ362" s="21"/>
      <c r="FA362" s="21"/>
      <c r="FB362" s="21"/>
      <c r="FC362" s="21"/>
      <c r="FD362" s="21"/>
      <c r="FE362" s="21"/>
      <c r="FF362" s="21"/>
      <c r="FG362" s="21"/>
      <c r="FH362" s="21"/>
      <c r="FI362" s="21"/>
      <c r="FJ362" s="21"/>
      <c r="FK362" s="21"/>
      <c r="FL362" s="21"/>
      <c r="FM362" s="21"/>
      <c r="FN362" s="21"/>
      <c r="FO362" s="21"/>
      <c r="FP362" s="21"/>
      <c r="FQ362" s="21"/>
      <c r="FR362" s="21"/>
      <c r="FS362" s="21"/>
      <c r="FT362" s="21"/>
      <c r="FU362" s="21"/>
      <c r="FV362" s="21"/>
      <c r="FW362" s="18"/>
      <c r="FX362" s="18"/>
      <c r="FY362" s="18"/>
      <c r="FZ362" s="18"/>
      <c r="GA362" s="18"/>
      <c r="GB362" s="18"/>
      <c r="GC362" s="18"/>
      <c r="GD362" s="18"/>
      <c r="GE362" s="18"/>
      <c r="GF362" s="18"/>
      <c r="GG362" s="18"/>
      <c r="GH362" s="18"/>
      <c r="GI362" s="18"/>
    </row>
    <row r="363" spans="1:191" ht="9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  <c r="FN363" s="5"/>
      <c r="FO363" s="5"/>
      <c r="FP363" s="5"/>
      <c r="FQ363" s="5"/>
      <c r="FR363" s="5"/>
      <c r="FS363" s="5"/>
      <c r="FT363" s="5"/>
      <c r="FU363" s="5"/>
      <c r="FV363" s="5"/>
      <c r="FW363" s="5"/>
      <c r="FX363" s="5"/>
      <c r="FY363" s="5"/>
      <c r="FZ363" s="5"/>
      <c r="GA363" s="5"/>
      <c r="GB363" s="5"/>
      <c r="GC363" s="5"/>
      <c r="GD363" s="5"/>
      <c r="GE363" s="5"/>
      <c r="GF363" s="5"/>
      <c r="GG363" s="5"/>
      <c r="GH363" s="5"/>
      <c r="GI363" s="5"/>
    </row>
    <row r="364" spans="1:191" ht="9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5"/>
      <c r="FG364" s="5"/>
      <c r="FH364" s="5"/>
      <c r="FI364" s="5"/>
      <c r="FJ364" s="5"/>
      <c r="FK364" s="5"/>
      <c r="FL364" s="5"/>
      <c r="FM364" s="5"/>
      <c r="FN364" s="5"/>
      <c r="FO364" s="5"/>
      <c r="FP364" s="5"/>
      <c r="FQ364" s="5"/>
      <c r="FR364" s="5"/>
      <c r="FS364" s="5"/>
      <c r="FT364" s="5"/>
      <c r="FU364" s="5"/>
      <c r="FV364" s="5"/>
      <c r="FW364" s="5"/>
      <c r="FX364" s="5"/>
      <c r="FY364" s="5"/>
      <c r="FZ364" s="5"/>
      <c r="GA364" s="5"/>
      <c r="GB364" s="5"/>
      <c r="GC364" s="5"/>
      <c r="GD364" s="5"/>
      <c r="GE364" s="5"/>
      <c r="GF364" s="5"/>
      <c r="GG364" s="5"/>
      <c r="GH364" s="5"/>
      <c r="GI364" s="5"/>
    </row>
    <row r="365" spans="1:191" ht="9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  <c r="FN365" s="5"/>
      <c r="FO365" s="5"/>
      <c r="FP365" s="5"/>
      <c r="FQ365" s="5"/>
      <c r="FR365" s="5"/>
      <c r="FS365" s="5"/>
      <c r="FT365" s="5"/>
      <c r="FU365" s="5"/>
      <c r="FV365" s="5"/>
      <c r="FW365" s="5"/>
      <c r="FX365" s="5"/>
      <c r="FY365" s="5"/>
      <c r="FZ365" s="5"/>
      <c r="GA365" s="5"/>
      <c r="GB365" s="5"/>
      <c r="GC365" s="5"/>
      <c r="GD365" s="5"/>
      <c r="GE365" s="5"/>
      <c r="GF365" s="5"/>
      <c r="GG365" s="5"/>
      <c r="GH365" s="5"/>
      <c r="GI365" s="5"/>
    </row>
    <row r="366" spans="1:191" ht="9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  <c r="FL366" s="5"/>
      <c r="FM366" s="5"/>
      <c r="FN366" s="5"/>
      <c r="FO366" s="5"/>
      <c r="FP366" s="5"/>
      <c r="FQ366" s="5"/>
      <c r="FR366" s="5"/>
      <c r="FS366" s="5"/>
      <c r="FT366" s="5"/>
      <c r="FU366" s="5"/>
      <c r="FV366" s="5"/>
      <c r="FW366" s="5"/>
      <c r="FX366" s="5"/>
      <c r="FY366" s="5"/>
      <c r="FZ366" s="5"/>
      <c r="GA366" s="5"/>
      <c r="GB366" s="5"/>
      <c r="GC366" s="5"/>
      <c r="GD366" s="5"/>
      <c r="GE366" s="5"/>
      <c r="GF366" s="5"/>
      <c r="GG366" s="5"/>
      <c r="GH366" s="5"/>
      <c r="GI366" s="5"/>
    </row>
    <row r="367" spans="1:191" ht="9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  <c r="FN367" s="5"/>
      <c r="FO367" s="5"/>
      <c r="FP367" s="5"/>
      <c r="FQ367" s="5"/>
      <c r="FR367" s="5"/>
      <c r="FS367" s="5"/>
      <c r="FT367" s="5"/>
      <c r="FU367" s="5"/>
      <c r="FV367" s="5"/>
      <c r="FW367" s="5"/>
      <c r="FX367" s="5"/>
      <c r="FY367" s="5"/>
      <c r="FZ367" s="5"/>
      <c r="GA367" s="5"/>
      <c r="GB367" s="5"/>
      <c r="GC367" s="5"/>
      <c r="GD367" s="5"/>
      <c r="GE367" s="5"/>
      <c r="GF367" s="5"/>
      <c r="GG367" s="5"/>
      <c r="GH367" s="5"/>
      <c r="GI367" s="5"/>
    </row>
    <row r="368" spans="1:191" ht="9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  <c r="FN368" s="5"/>
      <c r="FO368" s="5"/>
      <c r="FP368" s="5"/>
      <c r="FQ368" s="5"/>
      <c r="FR368" s="5"/>
      <c r="FS368" s="5"/>
      <c r="FT368" s="5"/>
      <c r="FU368" s="5"/>
      <c r="FV368" s="5"/>
      <c r="FW368" s="5"/>
      <c r="FX368" s="5"/>
      <c r="FY368" s="5"/>
      <c r="FZ368" s="5"/>
      <c r="GA368" s="5"/>
      <c r="GB368" s="5"/>
      <c r="GC368" s="5"/>
      <c r="GD368" s="5"/>
      <c r="GE368" s="5"/>
      <c r="GF368" s="5"/>
      <c r="GG368" s="5"/>
      <c r="GH368" s="5"/>
      <c r="GI368" s="5"/>
    </row>
    <row r="369" spans="1:191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4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4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11"/>
    </row>
    <row r="370" spans="1:191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16"/>
      <c r="CJ370" s="16"/>
      <c r="CK370" s="16"/>
      <c r="CL370" s="16"/>
      <c r="CM370" s="16"/>
      <c r="CN370" s="16"/>
      <c r="CO370" s="16"/>
      <c r="CP370" s="16"/>
      <c r="CQ370" s="16"/>
      <c r="CR370" s="16"/>
      <c r="CS370" s="16"/>
      <c r="CT370" s="16"/>
      <c r="CU370" s="16"/>
      <c r="CV370" s="16"/>
      <c r="CW370" s="16"/>
      <c r="CX370" s="16"/>
      <c r="CY370" s="16"/>
      <c r="CZ370" s="16"/>
      <c r="DA370" s="16"/>
      <c r="DB370" s="16"/>
      <c r="DC370" s="16"/>
      <c r="DD370" s="16"/>
      <c r="DE370" s="16"/>
      <c r="DF370" s="16"/>
      <c r="DG370" s="16"/>
      <c r="DH370" s="16"/>
      <c r="DI370" s="16"/>
      <c r="DJ370" s="16"/>
      <c r="DK370" s="16"/>
      <c r="DL370" s="16"/>
      <c r="DM370" s="16"/>
      <c r="DN370" s="16"/>
      <c r="DO370" s="16"/>
      <c r="DP370" s="16"/>
      <c r="DQ370" s="16"/>
      <c r="DR370" s="16"/>
      <c r="DS370" s="16"/>
      <c r="DT370" s="16"/>
      <c r="DU370" s="16"/>
      <c r="DV370" s="16"/>
      <c r="DW370" s="16"/>
      <c r="DX370" s="16"/>
      <c r="DY370" s="16"/>
      <c r="DZ370" s="16"/>
      <c r="EA370" s="16"/>
      <c r="EB370" s="16"/>
      <c r="EC370" s="16"/>
      <c r="ED370" s="16"/>
      <c r="EE370" s="16"/>
      <c r="EF370" s="16"/>
      <c r="EG370" s="16"/>
      <c r="EH370" s="16"/>
      <c r="EI370" s="16"/>
      <c r="EJ370" s="16"/>
      <c r="EK370" s="16"/>
      <c r="EL370" s="16"/>
      <c r="EM370" s="16"/>
      <c r="EN370" s="16"/>
      <c r="EO370" s="16"/>
      <c r="EP370" s="16"/>
      <c r="EQ370" s="16"/>
      <c r="ER370" s="16"/>
      <c r="ES370" s="16"/>
      <c r="ET370" s="16"/>
      <c r="EU370" s="16"/>
      <c r="EV370" s="16"/>
      <c r="EW370" s="16"/>
      <c r="EX370" s="16"/>
      <c r="EY370" s="16"/>
      <c r="EZ370" s="16"/>
      <c r="FA370" s="16"/>
      <c r="FB370" s="16"/>
      <c r="FC370" s="16"/>
      <c r="FD370" s="16"/>
      <c r="FE370" s="16"/>
      <c r="FF370" s="16"/>
      <c r="FG370" s="16"/>
      <c r="FH370" s="16"/>
      <c r="FI370" s="16"/>
      <c r="FJ370" s="16"/>
      <c r="FK370" s="16"/>
      <c r="FL370" s="16"/>
      <c r="FM370" s="16"/>
      <c r="FN370" s="16"/>
      <c r="FO370" s="16"/>
      <c r="FP370" s="16"/>
      <c r="FQ370" s="16"/>
      <c r="FR370" s="16"/>
      <c r="FS370" s="16"/>
      <c r="FT370" s="16"/>
      <c r="FU370" s="16"/>
      <c r="FV370" s="16"/>
      <c r="FW370" s="16"/>
      <c r="FX370" s="16"/>
      <c r="FY370" s="16"/>
      <c r="FZ370" s="16"/>
      <c r="GA370" s="16"/>
      <c r="GB370" s="16"/>
      <c r="GC370" s="16"/>
      <c r="GD370" s="16"/>
      <c r="GE370" s="16"/>
      <c r="GF370" s="16"/>
      <c r="GG370" s="16"/>
      <c r="GH370" s="16"/>
      <c r="GI370" s="16"/>
    </row>
    <row r="371" spans="1:191" ht="9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  <c r="BB371" s="20"/>
      <c r="BC371" s="20"/>
      <c r="BD371" s="20"/>
      <c r="BE371" s="20"/>
      <c r="BF371" s="20"/>
      <c r="BG371" s="20"/>
      <c r="BH371" s="20"/>
      <c r="BI371" s="20"/>
      <c r="BJ371" s="20"/>
      <c r="BK371" s="20"/>
      <c r="BL371" s="20"/>
      <c r="BM371" s="20"/>
      <c r="BN371" s="20"/>
      <c r="BO371" s="20"/>
      <c r="BP371" s="20"/>
      <c r="BQ371" s="20"/>
      <c r="BR371" s="20"/>
      <c r="BS371" s="20"/>
      <c r="BT371" s="20"/>
      <c r="BU371" s="20"/>
      <c r="BV371" s="20"/>
      <c r="BW371" s="20"/>
      <c r="BX371" s="20"/>
      <c r="BY371" s="20"/>
      <c r="BZ371" s="20"/>
      <c r="CA371" s="20"/>
      <c r="CB371" s="20"/>
      <c r="CC371" s="20"/>
      <c r="CD371" s="20"/>
      <c r="CE371" s="20"/>
      <c r="CF371" s="20"/>
      <c r="CG371" s="20"/>
      <c r="CH371" s="20"/>
      <c r="CI371" s="20"/>
      <c r="CJ371" s="20"/>
      <c r="CK371" s="20"/>
      <c r="CL371" s="20"/>
      <c r="CM371" s="20"/>
      <c r="CN371" s="20"/>
      <c r="CO371" s="20"/>
      <c r="CP371" s="20"/>
      <c r="CQ371" s="20"/>
      <c r="CR371" s="20"/>
      <c r="CS371" s="20"/>
      <c r="CT371" s="20"/>
      <c r="CU371" s="20"/>
      <c r="CV371" s="20"/>
      <c r="CW371" s="20"/>
      <c r="CX371" s="20"/>
      <c r="CY371" s="20"/>
      <c r="CZ371" s="20"/>
      <c r="DA371" s="20"/>
      <c r="DB371" s="20"/>
      <c r="DC371" s="20"/>
      <c r="DD371" s="20"/>
      <c r="DE371" s="20"/>
      <c r="DF371" s="20"/>
      <c r="DG371" s="20"/>
      <c r="DH371" s="20"/>
      <c r="DI371" s="20"/>
      <c r="DJ371" s="20"/>
      <c r="DK371" s="20"/>
      <c r="DL371" s="20"/>
      <c r="DM371" s="20"/>
      <c r="DN371" s="20"/>
      <c r="DO371" s="20"/>
      <c r="DP371" s="20"/>
      <c r="DQ371" s="20"/>
      <c r="DR371" s="20"/>
      <c r="DS371" s="20"/>
      <c r="DT371" s="20"/>
      <c r="DU371" s="20"/>
      <c r="DV371" s="20"/>
      <c r="DW371" s="20"/>
      <c r="DX371" s="20"/>
      <c r="DY371" s="20"/>
      <c r="DZ371" s="20"/>
      <c r="EA371" s="20"/>
      <c r="EB371" s="20"/>
      <c r="EC371" s="20"/>
      <c r="ED371" s="20"/>
      <c r="EE371" s="20"/>
      <c r="EF371" s="20"/>
      <c r="EG371" s="20"/>
      <c r="EH371" s="20"/>
      <c r="EI371" s="20"/>
      <c r="EJ371" s="20"/>
      <c r="EK371" s="20"/>
      <c r="EL371" s="20"/>
      <c r="EM371" s="20"/>
      <c r="EN371" s="20"/>
      <c r="EO371" s="20"/>
      <c r="EP371" s="20"/>
      <c r="EQ371" s="20"/>
      <c r="ER371" s="20"/>
      <c r="ES371" s="20"/>
      <c r="ET371" s="20"/>
      <c r="EU371" s="20"/>
      <c r="EV371" s="20"/>
      <c r="EW371" s="20"/>
      <c r="EX371" s="20"/>
      <c r="EY371" s="20"/>
      <c r="EZ371" s="20"/>
      <c r="FA371" s="20"/>
      <c r="FB371" s="20"/>
      <c r="FC371" s="20"/>
      <c r="FD371" s="20"/>
      <c r="FE371" s="20"/>
      <c r="FF371" s="20"/>
      <c r="FG371" s="20"/>
      <c r="FH371" s="20"/>
      <c r="FI371" s="20"/>
      <c r="FJ371" s="20"/>
      <c r="FK371" s="20"/>
      <c r="FL371" s="20"/>
      <c r="FM371" s="20"/>
      <c r="FN371" s="20"/>
      <c r="FO371" s="20"/>
      <c r="FP371" s="20"/>
      <c r="FQ371" s="20"/>
      <c r="FR371" s="20"/>
      <c r="FS371" s="20"/>
      <c r="FT371" s="20"/>
      <c r="FU371" s="20"/>
      <c r="FV371" s="20"/>
      <c r="FW371" s="20"/>
      <c r="FX371" s="20"/>
      <c r="FY371" s="20"/>
      <c r="FZ371" s="20"/>
      <c r="GA371" s="20"/>
      <c r="GB371" s="20"/>
      <c r="GC371" s="20"/>
      <c r="GD371" s="20"/>
      <c r="GE371" s="20"/>
      <c r="GF371" s="20"/>
      <c r="GG371" s="20"/>
      <c r="GH371" s="20"/>
      <c r="GI371" s="20"/>
    </row>
    <row r="372" spans="1:191" ht="9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  <c r="BD372" s="20"/>
      <c r="BE372" s="20"/>
      <c r="BF372" s="20"/>
      <c r="BG372" s="20"/>
      <c r="BH372" s="20"/>
      <c r="BI372" s="20"/>
      <c r="BJ372" s="20"/>
      <c r="BK372" s="20"/>
      <c r="BL372" s="20"/>
      <c r="BM372" s="20"/>
      <c r="BN372" s="20"/>
      <c r="BO372" s="20"/>
      <c r="BP372" s="20"/>
      <c r="BQ372" s="20"/>
      <c r="BR372" s="20"/>
      <c r="BS372" s="20"/>
      <c r="BT372" s="20"/>
      <c r="BU372" s="20"/>
      <c r="BV372" s="20"/>
      <c r="BW372" s="20"/>
      <c r="BX372" s="20"/>
      <c r="BY372" s="20"/>
      <c r="BZ372" s="20"/>
      <c r="CA372" s="20"/>
      <c r="CB372" s="20"/>
      <c r="CC372" s="20"/>
      <c r="CD372" s="20"/>
      <c r="CE372" s="20"/>
      <c r="CF372" s="20"/>
      <c r="CG372" s="20"/>
      <c r="CH372" s="20"/>
      <c r="CI372" s="20"/>
      <c r="CJ372" s="20"/>
      <c r="CK372" s="20"/>
      <c r="CL372" s="20"/>
      <c r="CM372" s="20"/>
      <c r="CN372" s="20"/>
      <c r="CO372" s="20"/>
      <c r="CP372" s="20"/>
      <c r="CQ372" s="20"/>
      <c r="CR372" s="20"/>
      <c r="CS372" s="20"/>
      <c r="CT372" s="20"/>
      <c r="CU372" s="20"/>
      <c r="CV372" s="20"/>
      <c r="CW372" s="20"/>
      <c r="CX372" s="20"/>
      <c r="CY372" s="20"/>
      <c r="CZ372" s="20"/>
      <c r="DA372" s="20"/>
      <c r="DB372" s="20"/>
      <c r="DC372" s="20"/>
      <c r="DD372" s="20"/>
      <c r="DE372" s="20"/>
      <c r="DF372" s="20"/>
      <c r="DG372" s="20"/>
      <c r="DH372" s="20"/>
      <c r="DI372" s="20"/>
      <c r="DJ372" s="20"/>
      <c r="DK372" s="20"/>
      <c r="DL372" s="20"/>
      <c r="DM372" s="20"/>
      <c r="DN372" s="20"/>
      <c r="DO372" s="20"/>
      <c r="DP372" s="20"/>
      <c r="DQ372" s="20"/>
      <c r="DR372" s="20"/>
      <c r="DS372" s="20"/>
      <c r="DT372" s="20"/>
      <c r="DU372" s="20"/>
      <c r="DV372" s="20"/>
      <c r="DW372" s="20"/>
      <c r="DX372" s="20"/>
      <c r="DY372" s="20"/>
      <c r="DZ372" s="20"/>
      <c r="EA372" s="20"/>
      <c r="EB372" s="20"/>
      <c r="EC372" s="20"/>
      <c r="ED372" s="20"/>
      <c r="EE372" s="20"/>
      <c r="EF372" s="20"/>
      <c r="EG372" s="20"/>
      <c r="EH372" s="20"/>
      <c r="EI372" s="20"/>
      <c r="EJ372" s="20"/>
      <c r="EK372" s="20"/>
      <c r="EL372" s="20"/>
      <c r="EM372" s="20"/>
      <c r="EN372" s="20"/>
      <c r="EO372" s="20"/>
      <c r="EP372" s="20"/>
      <c r="EQ372" s="20"/>
      <c r="ER372" s="20"/>
      <c r="ES372" s="20"/>
      <c r="ET372" s="20"/>
      <c r="EU372" s="20"/>
      <c r="EV372" s="20"/>
      <c r="EW372" s="20"/>
      <c r="EX372" s="20"/>
      <c r="EY372" s="20"/>
      <c r="EZ372" s="20"/>
      <c r="FA372" s="20"/>
      <c r="FB372" s="20"/>
      <c r="FC372" s="20"/>
      <c r="FD372" s="20"/>
      <c r="FE372" s="20"/>
      <c r="FF372" s="20"/>
      <c r="FG372" s="20"/>
      <c r="FH372" s="20"/>
      <c r="FI372" s="20"/>
      <c r="FJ372" s="20"/>
      <c r="FK372" s="20"/>
      <c r="FL372" s="20"/>
      <c r="FM372" s="20"/>
      <c r="FN372" s="20"/>
      <c r="FO372" s="20"/>
      <c r="FP372" s="20"/>
      <c r="FQ372" s="20"/>
      <c r="FR372" s="20"/>
      <c r="FS372" s="20"/>
      <c r="FT372" s="20"/>
      <c r="FU372" s="20"/>
      <c r="FV372" s="20"/>
      <c r="FW372" s="20"/>
      <c r="FX372" s="20"/>
      <c r="FY372" s="20"/>
      <c r="FZ372" s="20"/>
      <c r="GA372" s="20"/>
      <c r="GB372" s="20"/>
      <c r="GC372" s="20"/>
      <c r="GD372" s="20"/>
      <c r="GE372" s="20"/>
      <c r="GF372" s="20"/>
      <c r="GG372" s="20"/>
      <c r="GH372" s="20"/>
      <c r="GI372" s="20"/>
    </row>
    <row r="373" spans="1:191" ht="9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  <c r="CW373" s="14"/>
      <c r="CX373" s="14"/>
      <c r="CY373" s="14"/>
      <c r="CZ373" s="14"/>
      <c r="DA373" s="14"/>
      <c r="DB373" s="14"/>
      <c r="DC373" s="14"/>
      <c r="DD373" s="14"/>
      <c r="DE373" s="14"/>
      <c r="DF373" s="14"/>
      <c r="DG373" s="14"/>
      <c r="DH373" s="14"/>
      <c r="DI373" s="14"/>
      <c r="DJ373" s="14"/>
      <c r="DK373" s="14"/>
      <c r="DL373" s="14"/>
      <c r="DM373" s="14"/>
      <c r="DN373" s="14"/>
      <c r="DO373" s="14"/>
      <c r="DP373" s="14"/>
      <c r="DQ373" s="14"/>
      <c r="DR373" s="14"/>
      <c r="DS373" s="14"/>
      <c r="DT373" s="14"/>
      <c r="DU373" s="14"/>
      <c r="DV373" s="14"/>
      <c r="DW373" s="14"/>
      <c r="DX373" s="14"/>
      <c r="DY373" s="14"/>
      <c r="DZ373" s="14"/>
      <c r="EA373" s="14"/>
      <c r="EB373" s="14"/>
      <c r="EC373" s="14"/>
      <c r="ED373" s="14"/>
      <c r="EE373" s="14"/>
      <c r="EF373" s="14"/>
      <c r="EG373" s="14"/>
      <c r="EH373" s="14"/>
      <c r="EI373" s="14"/>
      <c r="EJ373" s="14"/>
      <c r="EK373" s="14"/>
      <c r="EL373" s="14"/>
      <c r="EM373" s="14"/>
      <c r="EN373" s="14"/>
      <c r="EO373" s="14"/>
      <c r="EP373" s="14"/>
      <c r="EQ373" s="14"/>
      <c r="ER373" s="14"/>
      <c r="ES373" s="14"/>
      <c r="ET373" s="14"/>
      <c r="EU373" s="14"/>
      <c r="EV373" s="14"/>
      <c r="EW373" s="14"/>
      <c r="EX373" s="14"/>
      <c r="EY373" s="14"/>
      <c r="EZ373" s="14"/>
      <c r="FA373" s="14"/>
      <c r="FB373" s="14"/>
      <c r="FC373" s="14"/>
      <c r="FD373" s="14"/>
      <c r="FE373" s="14"/>
      <c r="FF373" s="14"/>
      <c r="FG373" s="14"/>
      <c r="FH373" s="14"/>
      <c r="FI373" s="14"/>
      <c r="FJ373" s="14"/>
      <c r="FK373" s="14"/>
      <c r="FL373" s="14"/>
      <c r="FM373" s="14"/>
      <c r="FN373" s="14"/>
      <c r="FO373" s="14"/>
      <c r="FP373" s="14"/>
      <c r="FQ373" s="14"/>
      <c r="FR373" s="14"/>
      <c r="FS373" s="14"/>
      <c r="FT373" s="14"/>
      <c r="FU373" s="14"/>
      <c r="FV373" s="14"/>
      <c r="FW373" s="14"/>
      <c r="FX373" s="14"/>
      <c r="FY373" s="14"/>
      <c r="FZ373" s="14"/>
      <c r="GA373" s="14"/>
      <c r="GB373" s="14"/>
      <c r="GC373" s="14"/>
      <c r="GD373" s="14"/>
      <c r="GE373" s="14"/>
      <c r="GF373" s="14"/>
      <c r="GG373" s="14"/>
      <c r="GH373" s="14"/>
      <c r="GI373" s="14"/>
    </row>
    <row r="374" spans="1:191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2"/>
      <c r="AN374" s="32"/>
      <c r="AO374" s="32"/>
      <c r="AP374" s="32"/>
      <c r="AQ374" s="32"/>
      <c r="AR374" s="32"/>
      <c r="AS374" s="32"/>
      <c r="AT374" s="32"/>
      <c r="AU374" s="32"/>
      <c r="AV374" s="32"/>
      <c r="AW374" s="32"/>
      <c r="AX374" s="32"/>
      <c r="AY374" s="32"/>
      <c r="AZ374" s="32"/>
      <c r="BA374" s="32"/>
      <c r="BB374" s="32"/>
      <c r="BC374" s="32"/>
      <c r="BD374" s="32"/>
      <c r="BE374" s="32"/>
      <c r="BF374" s="32"/>
      <c r="BG374" s="32"/>
      <c r="BH374" s="32"/>
      <c r="BI374" s="32"/>
      <c r="BJ374" s="32"/>
      <c r="BK374" s="32"/>
      <c r="BL374" s="32"/>
      <c r="BM374" s="32"/>
      <c r="BN374" s="32"/>
      <c r="BO374" s="17"/>
      <c r="BP374" s="17"/>
      <c r="BQ374" s="17"/>
      <c r="BR374" s="17"/>
      <c r="BS374" s="17"/>
      <c r="BT374" s="17"/>
      <c r="BU374" s="19"/>
      <c r="BV374" s="19"/>
      <c r="BW374" s="19"/>
      <c r="BX374" s="19"/>
      <c r="BY374" s="19"/>
      <c r="BZ374" s="19"/>
      <c r="CA374" s="19"/>
      <c r="CB374" s="19"/>
      <c r="CC374" s="19"/>
      <c r="CD374" s="19"/>
      <c r="CE374" s="19"/>
      <c r="CF374" s="19"/>
      <c r="CG374" s="19"/>
      <c r="CH374" s="19"/>
      <c r="CI374" s="19"/>
      <c r="CJ374" s="19"/>
      <c r="CK374" s="21"/>
      <c r="CL374" s="18"/>
      <c r="CM374" s="18"/>
      <c r="CN374" s="18"/>
      <c r="CO374" s="18"/>
      <c r="CP374" s="18"/>
      <c r="CQ374" s="18"/>
      <c r="CR374" s="18"/>
      <c r="CS374" s="18"/>
      <c r="CT374" s="18"/>
      <c r="CU374" s="18"/>
      <c r="CV374" s="18"/>
      <c r="CW374" s="18"/>
      <c r="CX374" s="18"/>
      <c r="CY374" s="18"/>
      <c r="CZ374" s="18"/>
      <c r="DA374" s="18"/>
      <c r="DB374" s="18"/>
      <c r="DC374" s="18"/>
      <c r="DD374" s="18"/>
      <c r="DE374" s="21"/>
      <c r="DF374" s="18"/>
      <c r="DG374" s="18"/>
      <c r="DH374" s="18"/>
      <c r="DI374" s="18"/>
      <c r="DJ374" s="18"/>
      <c r="DK374" s="18"/>
      <c r="DL374" s="18"/>
      <c r="DM374" s="18"/>
      <c r="DN374" s="18"/>
      <c r="DO374" s="18"/>
      <c r="DP374" s="18"/>
      <c r="DQ374" s="18"/>
      <c r="DR374" s="18"/>
      <c r="DS374" s="18"/>
      <c r="DT374" s="18"/>
      <c r="DU374" s="18"/>
      <c r="DV374" s="21"/>
      <c r="DW374" s="18"/>
      <c r="DX374" s="18"/>
      <c r="DY374" s="18"/>
      <c r="DZ374" s="18"/>
      <c r="EA374" s="18"/>
      <c r="EB374" s="18"/>
      <c r="EC374" s="18"/>
      <c r="ED374" s="18"/>
      <c r="EE374" s="18"/>
      <c r="EF374" s="18"/>
      <c r="EG374" s="18"/>
      <c r="EH374" s="18"/>
      <c r="EI374" s="18"/>
      <c r="EJ374" s="18"/>
      <c r="EK374" s="18"/>
      <c r="EL374" s="18"/>
      <c r="EM374" s="21"/>
      <c r="EN374" s="18"/>
      <c r="EO374" s="18"/>
      <c r="EP374" s="18"/>
      <c r="EQ374" s="18"/>
      <c r="ER374" s="18"/>
      <c r="ES374" s="18"/>
      <c r="ET374" s="18"/>
      <c r="EU374" s="18"/>
      <c r="EV374" s="18"/>
      <c r="EW374" s="18"/>
      <c r="EX374" s="18"/>
      <c r="EY374" s="18"/>
      <c r="EZ374" s="18"/>
      <c r="FA374" s="18"/>
      <c r="FB374" s="18"/>
      <c r="FC374" s="18"/>
      <c r="FD374" s="21"/>
      <c r="FE374" s="18"/>
      <c r="FF374" s="18"/>
      <c r="FG374" s="18"/>
      <c r="FH374" s="18"/>
      <c r="FI374" s="18"/>
      <c r="FJ374" s="18"/>
      <c r="FK374" s="18"/>
      <c r="FL374" s="18"/>
      <c r="FM374" s="18"/>
      <c r="FN374" s="18"/>
      <c r="FO374" s="18"/>
      <c r="FP374" s="18"/>
      <c r="FQ374" s="18"/>
      <c r="FR374" s="18"/>
      <c r="FS374" s="21"/>
      <c r="FT374" s="18"/>
      <c r="FU374" s="18"/>
      <c r="FV374" s="18"/>
      <c r="FW374" s="18"/>
      <c r="FX374" s="18"/>
      <c r="FY374" s="18"/>
      <c r="FZ374" s="18"/>
      <c r="GA374" s="18"/>
      <c r="GB374" s="18"/>
      <c r="GC374" s="18"/>
      <c r="GD374" s="18"/>
      <c r="GE374" s="18"/>
      <c r="GF374" s="18"/>
      <c r="GG374" s="18"/>
      <c r="GH374" s="18"/>
      <c r="GI374" s="18"/>
    </row>
    <row r="375" spans="1:191" ht="9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7"/>
      <c r="BP375" s="17"/>
      <c r="BQ375" s="17"/>
      <c r="BR375" s="17"/>
      <c r="BS375" s="17"/>
      <c r="BT375" s="17"/>
      <c r="BU375" s="19"/>
      <c r="BV375" s="19"/>
      <c r="BW375" s="19"/>
      <c r="BX375" s="19"/>
      <c r="BY375" s="19"/>
      <c r="BZ375" s="19"/>
      <c r="CA375" s="19"/>
      <c r="CB375" s="19"/>
      <c r="CC375" s="19"/>
      <c r="CD375" s="19"/>
      <c r="CE375" s="19"/>
      <c r="CF375" s="19"/>
      <c r="CG375" s="19"/>
      <c r="CH375" s="19"/>
      <c r="CI375" s="19"/>
      <c r="CJ375" s="19"/>
      <c r="CK375" s="18"/>
      <c r="CL375" s="18"/>
      <c r="CM375" s="18"/>
      <c r="CN375" s="18"/>
      <c r="CO375" s="18"/>
      <c r="CP375" s="18"/>
      <c r="CQ375" s="18"/>
      <c r="CR375" s="18"/>
      <c r="CS375" s="18"/>
      <c r="CT375" s="18"/>
      <c r="CU375" s="18"/>
      <c r="CV375" s="18"/>
      <c r="CW375" s="18"/>
      <c r="CX375" s="18"/>
      <c r="CY375" s="18"/>
      <c r="CZ375" s="18"/>
      <c r="DA375" s="18"/>
      <c r="DB375" s="18"/>
      <c r="DC375" s="18"/>
      <c r="DD375" s="18"/>
      <c r="DE375" s="18"/>
      <c r="DF375" s="18"/>
      <c r="DG375" s="18"/>
      <c r="DH375" s="18"/>
      <c r="DI375" s="18"/>
      <c r="DJ375" s="18"/>
      <c r="DK375" s="18"/>
      <c r="DL375" s="18"/>
      <c r="DM375" s="18"/>
      <c r="DN375" s="18"/>
      <c r="DO375" s="18"/>
      <c r="DP375" s="18"/>
      <c r="DQ375" s="18"/>
      <c r="DR375" s="18"/>
      <c r="DS375" s="18"/>
      <c r="DT375" s="18"/>
      <c r="DU375" s="18"/>
      <c r="DV375" s="18"/>
      <c r="DW375" s="18"/>
      <c r="DX375" s="18"/>
      <c r="DY375" s="18"/>
      <c r="DZ375" s="18"/>
      <c r="EA375" s="18"/>
      <c r="EB375" s="18"/>
      <c r="EC375" s="18"/>
      <c r="ED375" s="18"/>
      <c r="EE375" s="18"/>
      <c r="EF375" s="18"/>
      <c r="EG375" s="18"/>
      <c r="EH375" s="18"/>
      <c r="EI375" s="18"/>
      <c r="EJ375" s="18"/>
      <c r="EK375" s="18"/>
      <c r="EL375" s="18"/>
      <c r="EM375" s="18"/>
      <c r="EN375" s="18"/>
      <c r="EO375" s="18"/>
      <c r="EP375" s="18"/>
      <c r="EQ375" s="18"/>
      <c r="ER375" s="18"/>
      <c r="ES375" s="18"/>
      <c r="ET375" s="18"/>
      <c r="EU375" s="18"/>
      <c r="EV375" s="18"/>
      <c r="EW375" s="18"/>
      <c r="EX375" s="18"/>
      <c r="EY375" s="18"/>
      <c r="EZ375" s="18"/>
      <c r="FA375" s="18"/>
      <c r="FB375" s="18"/>
      <c r="FC375" s="18"/>
      <c r="FD375" s="18"/>
      <c r="FE375" s="18"/>
      <c r="FF375" s="18"/>
      <c r="FG375" s="18"/>
      <c r="FH375" s="18"/>
      <c r="FI375" s="18"/>
      <c r="FJ375" s="18"/>
      <c r="FK375" s="18"/>
      <c r="FL375" s="18"/>
      <c r="FM375" s="18"/>
      <c r="FN375" s="18"/>
      <c r="FO375" s="18"/>
      <c r="FP375" s="18"/>
      <c r="FQ375" s="18"/>
      <c r="FR375" s="18"/>
      <c r="FS375" s="18"/>
      <c r="FT375" s="18"/>
      <c r="FU375" s="18"/>
      <c r="FV375" s="18"/>
      <c r="FW375" s="18"/>
      <c r="FX375" s="18"/>
      <c r="FY375" s="18"/>
      <c r="FZ375" s="18"/>
      <c r="GA375" s="18"/>
      <c r="GB375" s="18"/>
      <c r="GC375" s="18"/>
      <c r="GD375" s="18"/>
      <c r="GE375" s="18"/>
      <c r="GF375" s="18"/>
      <c r="GG375" s="18"/>
      <c r="GH375" s="18"/>
      <c r="GI375" s="18"/>
    </row>
    <row r="376" spans="1:191" ht="9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33"/>
      <c r="AA376" s="33"/>
      <c r="AB376" s="33"/>
      <c r="AC376" s="33"/>
      <c r="AD376" s="33"/>
      <c r="AE376" s="33"/>
      <c r="AF376" s="33"/>
      <c r="AG376" s="33"/>
      <c r="AH376" s="33"/>
      <c r="AI376" s="33"/>
      <c r="AJ376" s="33"/>
      <c r="AK376" s="33"/>
      <c r="AL376" s="33"/>
      <c r="AM376" s="33"/>
      <c r="AN376" s="33"/>
      <c r="AO376" s="33"/>
      <c r="AP376" s="33"/>
      <c r="AQ376" s="33"/>
      <c r="AR376" s="33"/>
      <c r="AS376" s="33"/>
      <c r="AT376" s="33"/>
      <c r="AU376" s="33"/>
      <c r="AV376" s="33"/>
      <c r="AW376" s="33"/>
      <c r="AX376" s="33"/>
      <c r="AY376" s="33"/>
      <c r="AZ376" s="33"/>
      <c r="BA376" s="33"/>
      <c r="BB376" s="33"/>
      <c r="BC376" s="33"/>
      <c r="BD376" s="33"/>
      <c r="BE376" s="33"/>
      <c r="BF376" s="33"/>
      <c r="BG376" s="33"/>
      <c r="BH376" s="33"/>
      <c r="BI376" s="33"/>
      <c r="BJ376" s="33"/>
      <c r="BK376" s="33"/>
      <c r="BL376" s="33"/>
      <c r="BM376" s="33"/>
      <c r="BN376" s="33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  <c r="CC376" s="19"/>
      <c r="CD376" s="19"/>
      <c r="CE376" s="19"/>
      <c r="CF376" s="19"/>
      <c r="CG376" s="19"/>
      <c r="CH376" s="19"/>
      <c r="CI376" s="19"/>
      <c r="CJ376" s="19"/>
      <c r="CK376" s="18"/>
      <c r="CL376" s="18"/>
      <c r="CM376" s="18"/>
      <c r="CN376" s="18"/>
      <c r="CO376" s="18"/>
      <c r="CP376" s="18"/>
      <c r="CQ376" s="18"/>
      <c r="CR376" s="18"/>
      <c r="CS376" s="18"/>
      <c r="CT376" s="18"/>
      <c r="CU376" s="18"/>
      <c r="CV376" s="18"/>
      <c r="CW376" s="18"/>
      <c r="CX376" s="18"/>
      <c r="CY376" s="18"/>
      <c r="CZ376" s="18"/>
      <c r="DA376" s="18"/>
      <c r="DB376" s="18"/>
      <c r="DC376" s="18"/>
      <c r="DD376" s="18"/>
      <c r="DE376" s="25"/>
      <c r="DF376" s="25"/>
      <c r="DG376" s="25"/>
      <c r="DH376" s="25"/>
      <c r="DI376" s="25"/>
      <c r="DJ376" s="25"/>
      <c r="DK376" s="25"/>
      <c r="DL376" s="25"/>
      <c r="DM376" s="25"/>
      <c r="DN376" s="25"/>
      <c r="DO376" s="25"/>
      <c r="DP376" s="25"/>
      <c r="DQ376" s="25"/>
      <c r="DR376" s="25"/>
      <c r="DS376" s="25"/>
      <c r="DT376" s="25"/>
      <c r="DU376" s="25"/>
      <c r="DV376" s="18"/>
      <c r="DW376" s="18"/>
      <c r="DX376" s="18"/>
      <c r="DY376" s="18"/>
      <c r="DZ376" s="18"/>
      <c r="EA376" s="18"/>
      <c r="EB376" s="18"/>
      <c r="EC376" s="18"/>
      <c r="ED376" s="18"/>
      <c r="EE376" s="18"/>
      <c r="EF376" s="18"/>
      <c r="EG376" s="18"/>
      <c r="EH376" s="18"/>
      <c r="EI376" s="18"/>
      <c r="EJ376" s="18"/>
      <c r="EK376" s="18"/>
      <c r="EL376" s="18"/>
      <c r="EM376" s="18"/>
      <c r="EN376" s="18"/>
      <c r="EO376" s="18"/>
      <c r="EP376" s="18"/>
      <c r="EQ376" s="18"/>
      <c r="ER376" s="18"/>
      <c r="ES376" s="18"/>
      <c r="ET376" s="18"/>
      <c r="EU376" s="18"/>
      <c r="EV376" s="18"/>
      <c r="EW376" s="18"/>
      <c r="EX376" s="18"/>
      <c r="EY376" s="18"/>
      <c r="EZ376" s="18"/>
      <c r="FA376" s="18"/>
      <c r="FB376" s="18"/>
      <c r="FC376" s="18"/>
      <c r="FD376" s="21"/>
      <c r="FE376" s="18"/>
      <c r="FF376" s="18"/>
      <c r="FG376" s="18"/>
      <c r="FH376" s="18"/>
      <c r="FI376" s="18"/>
      <c r="FJ376" s="18"/>
      <c r="FK376" s="18"/>
      <c r="FL376" s="18"/>
      <c r="FM376" s="18"/>
      <c r="FN376" s="18"/>
      <c r="FO376" s="18"/>
      <c r="FP376" s="18"/>
      <c r="FQ376" s="18"/>
      <c r="FR376" s="18"/>
      <c r="FS376" s="18"/>
      <c r="FT376" s="18"/>
      <c r="FU376" s="18"/>
      <c r="FV376" s="18"/>
      <c r="FW376" s="18"/>
      <c r="FX376" s="18"/>
      <c r="FY376" s="18"/>
      <c r="FZ376" s="18"/>
      <c r="GA376" s="18"/>
      <c r="GB376" s="18"/>
      <c r="GC376" s="18"/>
      <c r="GD376" s="18"/>
      <c r="GE376" s="18"/>
      <c r="GF376" s="18"/>
      <c r="GG376" s="18"/>
      <c r="GH376" s="18"/>
      <c r="GI376" s="18"/>
    </row>
    <row r="377" spans="1:191" ht="11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  <c r="AY377" s="18"/>
      <c r="AZ377" s="18"/>
      <c r="BA377" s="18"/>
      <c r="BB377" s="18"/>
      <c r="BC377" s="18"/>
      <c r="BD377" s="18"/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9"/>
      <c r="BP377" s="19"/>
      <c r="BQ377" s="19"/>
      <c r="BR377" s="19"/>
      <c r="BS377" s="19"/>
      <c r="BT377" s="19"/>
      <c r="BU377" s="19"/>
      <c r="BV377" s="29"/>
      <c r="BW377" s="29"/>
      <c r="BX377" s="29"/>
      <c r="BY377" s="29"/>
      <c r="BZ377" s="29"/>
      <c r="CA377" s="29"/>
      <c r="CB377" s="29"/>
      <c r="CC377" s="29"/>
      <c r="CD377" s="29"/>
      <c r="CE377" s="29"/>
      <c r="CF377" s="29"/>
      <c r="CG377" s="29"/>
      <c r="CH377" s="29"/>
      <c r="CI377" s="29"/>
      <c r="CJ377" s="29"/>
      <c r="CK377" s="21"/>
      <c r="CL377" s="29"/>
      <c r="CM377" s="29"/>
      <c r="CN377" s="29"/>
      <c r="CO377" s="29"/>
      <c r="CP377" s="29"/>
      <c r="CQ377" s="29"/>
      <c r="CR377" s="29"/>
      <c r="CS377" s="29"/>
      <c r="CT377" s="29"/>
      <c r="CU377" s="29"/>
      <c r="CV377" s="29"/>
      <c r="CW377" s="29"/>
      <c r="CX377" s="29"/>
      <c r="CY377" s="29"/>
      <c r="CZ377" s="29"/>
      <c r="DA377" s="29"/>
      <c r="DB377" s="29"/>
      <c r="DC377" s="29"/>
      <c r="DD377" s="29"/>
      <c r="DE377" s="21"/>
      <c r="DF377" s="29"/>
      <c r="DG377" s="29"/>
      <c r="DH377" s="29"/>
      <c r="DI377" s="29"/>
      <c r="DJ377" s="29"/>
      <c r="DK377" s="29"/>
      <c r="DL377" s="29"/>
      <c r="DM377" s="29"/>
      <c r="DN377" s="29"/>
      <c r="DO377" s="29"/>
      <c r="DP377" s="29"/>
      <c r="DQ377" s="29"/>
      <c r="DR377" s="29"/>
      <c r="DS377" s="29"/>
      <c r="DT377" s="29"/>
      <c r="DU377" s="29"/>
      <c r="DV377" s="18"/>
      <c r="DW377" s="29"/>
      <c r="DX377" s="29"/>
      <c r="DY377" s="29"/>
      <c r="DZ377" s="29"/>
      <c r="EA377" s="29"/>
      <c r="EB377" s="29"/>
      <c r="EC377" s="29"/>
      <c r="ED377" s="29"/>
      <c r="EE377" s="29"/>
      <c r="EF377" s="29"/>
      <c r="EG377" s="29"/>
      <c r="EH377" s="29"/>
      <c r="EI377" s="29"/>
      <c r="EJ377" s="29"/>
      <c r="EK377" s="29"/>
      <c r="EL377" s="29"/>
      <c r="EM377" s="18"/>
      <c r="EN377" s="18"/>
      <c r="EO377" s="18"/>
      <c r="EP377" s="18"/>
      <c r="EQ377" s="18"/>
      <c r="ER377" s="18"/>
      <c r="ES377" s="18"/>
      <c r="ET377" s="18"/>
      <c r="EU377" s="18"/>
      <c r="EV377" s="18"/>
      <c r="EW377" s="18"/>
      <c r="EX377" s="18"/>
      <c r="EY377" s="18"/>
      <c r="EZ377" s="18"/>
      <c r="FA377" s="18"/>
      <c r="FB377" s="18"/>
      <c r="FC377" s="18"/>
      <c r="FD377" s="21"/>
      <c r="FE377" s="21"/>
      <c r="FF377" s="21"/>
      <c r="FG377" s="21"/>
      <c r="FH377" s="21"/>
      <c r="FI377" s="21"/>
      <c r="FJ377" s="21"/>
      <c r="FK377" s="21"/>
      <c r="FL377" s="21"/>
      <c r="FM377" s="21"/>
      <c r="FN377" s="21"/>
      <c r="FO377" s="21"/>
      <c r="FP377" s="21"/>
      <c r="FQ377" s="21"/>
      <c r="FR377" s="21"/>
      <c r="FS377" s="18"/>
      <c r="FT377" s="18"/>
      <c r="FU377" s="18"/>
      <c r="FV377" s="18"/>
      <c r="FW377" s="18"/>
      <c r="FX377" s="18"/>
      <c r="FY377" s="18"/>
      <c r="FZ377" s="18"/>
      <c r="GA377" s="18"/>
      <c r="GB377" s="18"/>
      <c r="GC377" s="18"/>
      <c r="GD377" s="18"/>
      <c r="GE377" s="18"/>
      <c r="GF377" s="18"/>
      <c r="GG377" s="18"/>
      <c r="GH377" s="18"/>
      <c r="GI377" s="18"/>
    </row>
    <row r="378" spans="1:191" ht="11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35"/>
      <c r="AK378" s="35"/>
      <c r="AL378" s="35"/>
      <c r="AM378" s="35"/>
      <c r="AN378" s="35"/>
      <c r="AO378" s="35"/>
      <c r="AP378" s="35"/>
      <c r="AQ378" s="35"/>
      <c r="AR378" s="35"/>
      <c r="AS378" s="35"/>
      <c r="AT378" s="35"/>
      <c r="AU378" s="35"/>
      <c r="AV378" s="35"/>
      <c r="AW378" s="35"/>
      <c r="AX378" s="35"/>
      <c r="AY378" s="35"/>
      <c r="AZ378" s="35"/>
      <c r="BA378" s="35"/>
      <c r="BB378" s="35"/>
      <c r="BC378" s="35"/>
      <c r="BD378" s="35"/>
      <c r="BE378" s="35"/>
      <c r="BF378" s="35"/>
      <c r="BG378" s="35"/>
      <c r="BH378" s="35"/>
      <c r="BI378" s="35"/>
      <c r="BJ378" s="35"/>
      <c r="BK378" s="35"/>
      <c r="BL378" s="35"/>
      <c r="BM378" s="35"/>
      <c r="BN378" s="35"/>
      <c r="BO378" s="19"/>
      <c r="BP378" s="19"/>
      <c r="BQ378" s="19"/>
      <c r="BR378" s="19"/>
      <c r="BS378" s="19"/>
      <c r="BT378" s="19"/>
      <c r="BU378" s="29"/>
      <c r="BV378" s="29"/>
      <c r="BW378" s="29"/>
      <c r="BX378" s="29"/>
      <c r="BY378" s="29"/>
      <c r="BZ378" s="29"/>
      <c r="CA378" s="29"/>
      <c r="CB378" s="29"/>
      <c r="CC378" s="29"/>
      <c r="CD378" s="29"/>
      <c r="CE378" s="29"/>
      <c r="CF378" s="29"/>
      <c r="CG378" s="29"/>
      <c r="CH378" s="29"/>
      <c r="CI378" s="29"/>
      <c r="CJ378" s="29"/>
      <c r="CK378" s="29"/>
      <c r="CL378" s="29"/>
      <c r="CM378" s="29"/>
      <c r="CN378" s="29"/>
      <c r="CO378" s="29"/>
      <c r="CP378" s="29"/>
      <c r="CQ378" s="29"/>
      <c r="CR378" s="29"/>
      <c r="CS378" s="29"/>
      <c r="CT378" s="29"/>
      <c r="CU378" s="29"/>
      <c r="CV378" s="29"/>
      <c r="CW378" s="29"/>
      <c r="CX378" s="29"/>
      <c r="CY378" s="29"/>
      <c r="CZ378" s="29"/>
      <c r="DA378" s="29"/>
      <c r="DB378" s="29"/>
      <c r="DC378" s="29"/>
      <c r="DD378" s="29"/>
      <c r="DE378" s="29"/>
      <c r="DF378" s="29"/>
      <c r="DG378" s="29"/>
      <c r="DH378" s="29"/>
      <c r="DI378" s="29"/>
      <c r="DJ378" s="29"/>
      <c r="DK378" s="29"/>
      <c r="DL378" s="29"/>
      <c r="DM378" s="29"/>
      <c r="DN378" s="29"/>
      <c r="DO378" s="29"/>
      <c r="DP378" s="29"/>
      <c r="DQ378" s="29"/>
      <c r="DR378" s="29"/>
      <c r="DS378" s="29"/>
      <c r="DT378" s="29"/>
      <c r="DU378" s="29"/>
      <c r="DV378" s="29"/>
      <c r="DW378" s="29"/>
      <c r="DX378" s="29"/>
      <c r="DY378" s="29"/>
      <c r="DZ378" s="29"/>
      <c r="EA378" s="29"/>
      <c r="EB378" s="29"/>
      <c r="EC378" s="29"/>
      <c r="ED378" s="29"/>
      <c r="EE378" s="29"/>
      <c r="EF378" s="29"/>
      <c r="EG378" s="29"/>
      <c r="EH378" s="29"/>
      <c r="EI378" s="29"/>
      <c r="EJ378" s="29"/>
      <c r="EK378" s="29"/>
      <c r="EL378" s="29"/>
      <c r="EM378" s="18"/>
      <c r="EN378" s="18"/>
      <c r="EO378" s="18"/>
      <c r="EP378" s="18"/>
      <c r="EQ378" s="18"/>
      <c r="ER378" s="18"/>
      <c r="ES378" s="18"/>
      <c r="ET378" s="18"/>
      <c r="EU378" s="18"/>
      <c r="EV378" s="18"/>
      <c r="EW378" s="18"/>
      <c r="EX378" s="18"/>
      <c r="EY378" s="18"/>
      <c r="EZ378" s="18"/>
      <c r="FA378" s="18"/>
      <c r="FB378" s="18"/>
      <c r="FC378" s="18"/>
      <c r="FD378" s="21"/>
      <c r="FE378" s="21"/>
      <c r="FF378" s="21"/>
      <c r="FG378" s="21"/>
      <c r="FH378" s="21"/>
      <c r="FI378" s="21"/>
      <c r="FJ378" s="21"/>
      <c r="FK378" s="21"/>
      <c r="FL378" s="21"/>
      <c r="FM378" s="21"/>
      <c r="FN378" s="21"/>
      <c r="FO378" s="21"/>
      <c r="FP378" s="21"/>
      <c r="FQ378" s="21"/>
      <c r="FR378" s="21"/>
      <c r="FS378" s="18"/>
      <c r="FT378" s="18"/>
      <c r="FU378" s="18"/>
      <c r="FV378" s="18"/>
      <c r="FW378" s="18"/>
      <c r="FX378" s="18"/>
      <c r="FY378" s="18"/>
      <c r="FZ378" s="18"/>
      <c r="GA378" s="18"/>
      <c r="GB378" s="18"/>
      <c r="GC378" s="18"/>
      <c r="GD378" s="18"/>
      <c r="GE378" s="18"/>
      <c r="GF378" s="18"/>
      <c r="GG378" s="18"/>
      <c r="GH378" s="18"/>
      <c r="GI378" s="18"/>
    </row>
    <row r="379" spans="1:191" ht="9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23"/>
      <c r="BC379" s="23"/>
      <c r="BD379" s="23"/>
      <c r="BE379" s="23"/>
      <c r="BF379" s="23"/>
      <c r="BG379" s="23"/>
      <c r="BH379" s="23"/>
      <c r="BI379" s="23"/>
      <c r="BJ379" s="23"/>
      <c r="BK379" s="23"/>
      <c r="BL379" s="23"/>
      <c r="BM379" s="23"/>
      <c r="BN379" s="23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  <c r="CC379" s="19"/>
      <c r="CD379" s="19"/>
      <c r="CE379" s="19"/>
      <c r="CF379" s="19"/>
      <c r="CG379" s="19"/>
      <c r="CH379" s="19"/>
      <c r="CI379" s="19"/>
      <c r="CJ379" s="19"/>
      <c r="CK379" s="21"/>
      <c r="CL379" s="21"/>
      <c r="CM379" s="21"/>
      <c r="CN379" s="21"/>
      <c r="CO379" s="21"/>
      <c r="CP379" s="21"/>
      <c r="CQ379" s="21"/>
      <c r="CR379" s="21"/>
      <c r="CS379" s="21"/>
      <c r="CT379" s="21"/>
      <c r="CU379" s="21"/>
      <c r="CV379" s="21"/>
      <c r="CW379" s="21"/>
      <c r="CX379" s="21"/>
      <c r="CY379" s="21"/>
      <c r="CZ379" s="21"/>
      <c r="DA379" s="21"/>
      <c r="DB379" s="21"/>
      <c r="DC379" s="21"/>
      <c r="DD379" s="21"/>
      <c r="DE379" s="21"/>
      <c r="DF379" s="21"/>
      <c r="DG379" s="21"/>
      <c r="DH379" s="21"/>
      <c r="DI379" s="21"/>
      <c r="DJ379" s="21"/>
      <c r="DK379" s="21"/>
      <c r="DL379" s="21"/>
      <c r="DM379" s="21"/>
      <c r="DN379" s="21"/>
      <c r="DO379" s="21"/>
      <c r="DP379" s="21"/>
      <c r="DQ379" s="21"/>
      <c r="DR379" s="21"/>
      <c r="DS379" s="21"/>
      <c r="DT379" s="21"/>
      <c r="DU379" s="21"/>
      <c r="DV379" s="18"/>
      <c r="DW379" s="18"/>
      <c r="DX379" s="18"/>
      <c r="DY379" s="18"/>
      <c r="DZ379" s="18"/>
      <c r="EA379" s="18"/>
      <c r="EB379" s="18"/>
      <c r="EC379" s="18"/>
      <c r="ED379" s="18"/>
      <c r="EE379" s="18"/>
      <c r="EF379" s="18"/>
      <c r="EG379" s="18"/>
      <c r="EH379" s="18"/>
      <c r="EI379" s="18"/>
      <c r="EJ379" s="18"/>
      <c r="EK379" s="18"/>
      <c r="EL379" s="18"/>
      <c r="EM379" s="18"/>
      <c r="EN379" s="18"/>
      <c r="EO379" s="18"/>
      <c r="EP379" s="18"/>
      <c r="EQ379" s="18"/>
      <c r="ER379" s="18"/>
      <c r="ES379" s="18"/>
      <c r="ET379" s="18"/>
      <c r="EU379" s="18"/>
      <c r="EV379" s="18"/>
      <c r="EW379" s="18"/>
      <c r="EX379" s="18"/>
      <c r="EY379" s="18"/>
      <c r="EZ379" s="18"/>
      <c r="FA379" s="18"/>
      <c r="FB379" s="18"/>
      <c r="FC379" s="18"/>
      <c r="FD379" s="21"/>
      <c r="FE379" s="21"/>
      <c r="FF379" s="21"/>
      <c r="FG379" s="21"/>
      <c r="FH379" s="21"/>
      <c r="FI379" s="21"/>
      <c r="FJ379" s="21"/>
      <c r="FK379" s="21"/>
      <c r="FL379" s="21"/>
      <c r="FM379" s="21"/>
      <c r="FN379" s="21"/>
      <c r="FO379" s="21"/>
      <c r="FP379" s="21"/>
      <c r="FQ379" s="21"/>
      <c r="FR379" s="21"/>
      <c r="FS379" s="21"/>
      <c r="FT379" s="18"/>
      <c r="FU379" s="18"/>
      <c r="FV379" s="18"/>
      <c r="FW379" s="18"/>
      <c r="FX379" s="18"/>
      <c r="FY379" s="18"/>
      <c r="FZ379" s="18"/>
      <c r="GA379" s="18"/>
      <c r="GB379" s="18"/>
      <c r="GC379" s="18"/>
      <c r="GD379" s="18"/>
      <c r="GE379" s="18"/>
      <c r="GF379" s="18"/>
      <c r="GG379" s="18"/>
      <c r="GH379" s="18"/>
      <c r="GI379" s="18"/>
    </row>
    <row r="380" spans="1:191" ht="9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3"/>
      <c r="BC380" s="23"/>
      <c r="BD380" s="23"/>
      <c r="BE380" s="23"/>
      <c r="BF380" s="23"/>
      <c r="BG380" s="23"/>
      <c r="BH380" s="23"/>
      <c r="BI380" s="23"/>
      <c r="BJ380" s="23"/>
      <c r="BK380" s="23"/>
      <c r="BL380" s="23"/>
      <c r="BM380" s="23"/>
      <c r="BN380" s="23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  <c r="CC380" s="19"/>
      <c r="CD380" s="19"/>
      <c r="CE380" s="19"/>
      <c r="CF380" s="19"/>
      <c r="CG380" s="19"/>
      <c r="CH380" s="19"/>
      <c r="CI380" s="19"/>
      <c r="CJ380" s="19"/>
      <c r="CK380" s="21"/>
      <c r="CL380" s="21"/>
      <c r="CM380" s="21"/>
      <c r="CN380" s="21"/>
      <c r="CO380" s="21"/>
      <c r="CP380" s="21"/>
      <c r="CQ380" s="21"/>
      <c r="CR380" s="21"/>
      <c r="CS380" s="21"/>
      <c r="CT380" s="21"/>
      <c r="CU380" s="21"/>
      <c r="CV380" s="21"/>
      <c r="CW380" s="21"/>
      <c r="CX380" s="21"/>
      <c r="CY380" s="21"/>
      <c r="CZ380" s="21"/>
      <c r="DA380" s="21"/>
      <c r="DB380" s="21"/>
      <c r="DC380" s="21"/>
      <c r="DD380" s="21"/>
      <c r="DE380" s="21"/>
      <c r="DF380" s="21"/>
      <c r="DG380" s="21"/>
      <c r="DH380" s="21"/>
      <c r="DI380" s="21"/>
      <c r="DJ380" s="21"/>
      <c r="DK380" s="21"/>
      <c r="DL380" s="21"/>
      <c r="DM380" s="21"/>
      <c r="DN380" s="21"/>
      <c r="DO380" s="21"/>
      <c r="DP380" s="21"/>
      <c r="DQ380" s="21"/>
      <c r="DR380" s="21"/>
      <c r="DS380" s="21"/>
      <c r="DT380" s="21"/>
      <c r="DU380" s="21"/>
      <c r="DV380" s="18"/>
      <c r="DW380" s="18"/>
      <c r="DX380" s="18"/>
      <c r="DY380" s="18"/>
      <c r="DZ380" s="18"/>
      <c r="EA380" s="18"/>
      <c r="EB380" s="18"/>
      <c r="EC380" s="18"/>
      <c r="ED380" s="18"/>
      <c r="EE380" s="18"/>
      <c r="EF380" s="18"/>
      <c r="EG380" s="18"/>
      <c r="EH380" s="18"/>
      <c r="EI380" s="18"/>
      <c r="EJ380" s="18"/>
      <c r="EK380" s="18"/>
      <c r="EL380" s="18"/>
      <c r="EM380" s="18"/>
      <c r="EN380" s="18"/>
      <c r="EO380" s="18"/>
      <c r="EP380" s="18"/>
      <c r="EQ380" s="18"/>
      <c r="ER380" s="18"/>
      <c r="ES380" s="18"/>
      <c r="ET380" s="18"/>
      <c r="EU380" s="18"/>
      <c r="EV380" s="18"/>
      <c r="EW380" s="18"/>
      <c r="EX380" s="18"/>
      <c r="EY380" s="18"/>
      <c r="EZ380" s="18"/>
      <c r="FA380" s="18"/>
      <c r="FB380" s="18"/>
      <c r="FC380" s="18"/>
      <c r="FD380" s="21"/>
      <c r="FE380" s="21"/>
      <c r="FF380" s="21"/>
      <c r="FG380" s="21"/>
      <c r="FH380" s="21"/>
      <c r="FI380" s="21"/>
      <c r="FJ380" s="21"/>
      <c r="FK380" s="21"/>
      <c r="FL380" s="21"/>
      <c r="FM380" s="21"/>
      <c r="FN380" s="21"/>
      <c r="FO380" s="21"/>
      <c r="FP380" s="21"/>
      <c r="FQ380" s="21"/>
      <c r="FR380" s="21"/>
      <c r="FS380" s="21"/>
      <c r="FT380" s="18"/>
      <c r="FU380" s="18"/>
      <c r="FV380" s="18"/>
      <c r="FW380" s="18"/>
      <c r="FX380" s="18"/>
      <c r="FY380" s="18"/>
      <c r="FZ380" s="18"/>
      <c r="GA380" s="18"/>
      <c r="GB380" s="18"/>
      <c r="GC380" s="18"/>
      <c r="GD380" s="18"/>
      <c r="GE380" s="18"/>
      <c r="GF380" s="18"/>
      <c r="GG380" s="18"/>
      <c r="GH380" s="18"/>
      <c r="GI380" s="18"/>
    </row>
    <row r="381" spans="1:191" ht="9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35"/>
      <c r="AL381" s="35"/>
      <c r="AM381" s="35"/>
      <c r="AN381" s="35"/>
      <c r="AO381" s="35"/>
      <c r="AP381" s="35"/>
      <c r="AQ381" s="35"/>
      <c r="AR381" s="35"/>
      <c r="AS381" s="35"/>
      <c r="AT381" s="35"/>
      <c r="AU381" s="35"/>
      <c r="AV381" s="35"/>
      <c r="AW381" s="35"/>
      <c r="AX381" s="35"/>
      <c r="AY381" s="35"/>
      <c r="AZ381" s="35"/>
      <c r="BA381" s="35"/>
      <c r="BB381" s="35"/>
      <c r="BC381" s="35"/>
      <c r="BD381" s="35"/>
      <c r="BE381" s="35"/>
      <c r="BF381" s="35"/>
      <c r="BG381" s="35"/>
      <c r="BH381" s="35"/>
      <c r="BI381" s="35"/>
      <c r="BJ381" s="35"/>
      <c r="BK381" s="35"/>
      <c r="BL381" s="35"/>
      <c r="BM381" s="35"/>
      <c r="BN381" s="35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  <c r="CC381" s="19"/>
      <c r="CD381" s="19"/>
      <c r="CE381" s="19"/>
      <c r="CF381" s="19"/>
      <c r="CG381" s="19"/>
      <c r="CH381" s="19"/>
      <c r="CI381" s="19"/>
      <c r="CJ381" s="19"/>
      <c r="CK381" s="21"/>
      <c r="CL381" s="21"/>
      <c r="CM381" s="21"/>
      <c r="CN381" s="21"/>
      <c r="CO381" s="21"/>
      <c r="CP381" s="21"/>
      <c r="CQ381" s="21"/>
      <c r="CR381" s="21"/>
      <c r="CS381" s="21"/>
      <c r="CT381" s="21"/>
      <c r="CU381" s="21"/>
      <c r="CV381" s="21"/>
      <c r="CW381" s="21"/>
      <c r="CX381" s="21"/>
      <c r="CY381" s="21"/>
      <c r="CZ381" s="21"/>
      <c r="DA381" s="21"/>
      <c r="DB381" s="21"/>
      <c r="DC381" s="21"/>
      <c r="DD381" s="21"/>
      <c r="DE381" s="21"/>
      <c r="DF381" s="21"/>
      <c r="DG381" s="21"/>
      <c r="DH381" s="21"/>
      <c r="DI381" s="21"/>
      <c r="DJ381" s="21"/>
      <c r="DK381" s="21"/>
      <c r="DL381" s="21"/>
      <c r="DM381" s="21"/>
      <c r="DN381" s="21"/>
      <c r="DO381" s="21"/>
      <c r="DP381" s="21"/>
      <c r="DQ381" s="21"/>
      <c r="DR381" s="21"/>
      <c r="DS381" s="21"/>
      <c r="DT381" s="21"/>
      <c r="DU381" s="21"/>
      <c r="DV381" s="18"/>
      <c r="DW381" s="18"/>
      <c r="DX381" s="18"/>
      <c r="DY381" s="18"/>
      <c r="DZ381" s="18"/>
      <c r="EA381" s="18"/>
      <c r="EB381" s="18"/>
      <c r="EC381" s="18"/>
      <c r="ED381" s="18"/>
      <c r="EE381" s="18"/>
      <c r="EF381" s="18"/>
      <c r="EG381" s="18"/>
      <c r="EH381" s="18"/>
      <c r="EI381" s="18"/>
      <c r="EJ381" s="18"/>
      <c r="EK381" s="18"/>
      <c r="EL381" s="18"/>
      <c r="EM381" s="18"/>
      <c r="EN381" s="18"/>
      <c r="EO381" s="18"/>
      <c r="EP381" s="18"/>
      <c r="EQ381" s="18"/>
      <c r="ER381" s="18"/>
      <c r="ES381" s="18"/>
      <c r="ET381" s="18"/>
      <c r="EU381" s="18"/>
      <c r="EV381" s="18"/>
      <c r="EW381" s="18"/>
      <c r="EX381" s="18"/>
      <c r="EY381" s="18"/>
      <c r="EZ381" s="18"/>
      <c r="FA381" s="18"/>
      <c r="FB381" s="18"/>
      <c r="FC381" s="18"/>
      <c r="FD381" s="21"/>
      <c r="FE381" s="21"/>
      <c r="FF381" s="21"/>
      <c r="FG381" s="21"/>
      <c r="FH381" s="21"/>
      <c r="FI381" s="21"/>
      <c r="FJ381" s="21"/>
      <c r="FK381" s="21"/>
      <c r="FL381" s="21"/>
      <c r="FM381" s="21"/>
      <c r="FN381" s="21"/>
      <c r="FO381" s="21"/>
      <c r="FP381" s="21"/>
      <c r="FQ381" s="21"/>
      <c r="FR381" s="21"/>
      <c r="FS381" s="18"/>
      <c r="FT381" s="18"/>
      <c r="FU381" s="18"/>
      <c r="FV381" s="18"/>
      <c r="FW381" s="18"/>
      <c r="FX381" s="18"/>
      <c r="FY381" s="18"/>
      <c r="FZ381" s="18"/>
      <c r="GA381" s="18"/>
      <c r="GB381" s="18"/>
      <c r="GC381" s="18"/>
      <c r="GD381" s="18"/>
      <c r="GE381" s="18"/>
      <c r="GF381" s="18"/>
      <c r="GG381" s="18"/>
      <c r="GH381" s="18"/>
      <c r="GI381" s="18"/>
    </row>
    <row r="382" spans="1:191" ht="9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3"/>
      <c r="BD382" s="23"/>
      <c r="BE382" s="23"/>
      <c r="BF382" s="23"/>
      <c r="BG382" s="23"/>
      <c r="BH382" s="23"/>
      <c r="BI382" s="23"/>
      <c r="BJ382" s="23"/>
      <c r="BK382" s="23"/>
      <c r="BL382" s="23"/>
      <c r="BM382" s="23"/>
      <c r="BN382" s="23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  <c r="CC382" s="19"/>
      <c r="CD382" s="19"/>
      <c r="CE382" s="19"/>
      <c r="CF382" s="19"/>
      <c r="CG382" s="19"/>
      <c r="CH382" s="19"/>
      <c r="CI382" s="19"/>
      <c r="CJ382" s="19"/>
      <c r="CK382" s="21"/>
      <c r="CL382" s="21"/>
      <c r="CM382" s="21"/>
      <c r="CN382" s="21"/>
      <c r="CO382" s="21"/>
      <c r="CP382" s="21"/>
      <c r="CQ382" s="21"/>
      <c r="CR382" s="21"/>
      <c r="CS382" s="21"/>
      <c r="CT382" s="21"/>
      <c r="CU382" s="21"/>
      <c r="CV382" s="21"/>
      <c r="CW382" s="21"/>
      <c r="CX382" s="21"/>
      <c r="CY382" s="21"/>
      <c r="CZ382" s="21"/>
      <c r="DA382" s="21"/>
      <c r="DB382" s="21"/>
      <c r="DC382" s="21"/>
      <c r="DD382" s="21"/>
      <c r="DE382" s="21"/>
      <c r="DF382" s="21"/>
      <c r="DG382" s="21"/>
      <c r="DH382" s="21"/>
      <c r="DI382" s="21"/>
      <c r="DJ382" s="21"/>
      <c r="DK382" s="21"/>
      <c r="DL382" s="21"/>
      <c r="DM382" s="21"/>
      <c r="DN382" s="21"/>
      <c r="DO382" s="21"/>
      <c r="DP382" s="21"/>
      <c r="DQ382" s="21"/>
      <c r="DR382" s="21"/>
      <c r="DS382" s="21"/>
      <c r="DT382" s="21"/>
      <c r="DU382" s="21"/>
      <c r="DV382" s="18"/>
      <c r="DW382" s="18"/>
      <c r="DX382" s="18"/>
      <c r="DY382" s="18"/>
      <c r="DZ382" s="18"/>
      <c r="EA382" s="18"/>
      <c r="EB382" s="18"/>
      <c r="EC382" s="18"/>
      <c r="ED382" s="18"/>
      <c r="EE382" s="18"/>
      <c r="EF382" s="18"/>
      <c r="EG382" s="18"/>
      <c r="EH382" s="18"/>
      <c r="EI382" s="18"/>
      <c r="EJ382" s="18"/>
      <c r="EK382" s="18"/>
      <c r="EL382" s="18"/>
      <c r="EM382" s="18"/>
      <c r="EN382" s="18"/>
      <c r="EO382" s="18"/>
      <c r="EP382" s="18"/>
      <c r="EQ382" s="18"/>
      <c r="ER382" s="18"/>
      <c r="ES382" s="18"/>
      <c r="ET382" s="18"/>
      <c r="EU382" s="18"/>
      <c r="EV382" s="18"/>
      <c r="EW382" s="18"/>
      <c r="EX382" s="18"/>
      <c r="EY382" s="18"/>
      <c r="EZ382" s="18"/>
      <c r="FA382" s="18"/>
      <c r="FB382" s="18"/>
      <c r="FC382" s="18"/>
      <c r="FD382" s="21"/>
      <c r="FE382" s="21"/>
      <c r="FF382" s="21"/>
      <c r="FG382" s="21"/>
      <c r="FH382" s="21"/>
      <c r="FI382" s="21"/>
      <c r="FJ382" s="21"/>
      <c r="FK382" s="21"/>
      <c r="FL382" s="21"/>
      <c r="FM382" s="21"/>
      <c r="FN382" s="21"/>
      <c r="FO382" s="21"/>
      <c r="FP382" s="21"/>
      <c r="FQ382" s="21"/>
      <c r="FR382" s="21"/>
      <c r="FS382" s="18"/>
      <c r="FT382" s="18"/>
      <c r="FU382" s="18"/>
      <c r="FV382" s="18"/>
      <c r="FW382" s="18"/>
      <c r="FX382" s="18"/>
      <c r="FY382" s="18"/>
      <c r="FZ382" s="18"/>
      <c r="GA382" s="18"/>
      <c r="GB382" s="18"/>
      <c r="GC382" s="18"/>
      <c r="GD382" s="18"/>
      <c r="GE382" s="18"/>
      <c r="GF382" s="18"/>
      <c r="GG382" s="18"/>
      <c r="GH382" s="18"/>
      <c r="GI382" s="18"/>
    </row>
    <row r="383" spans="1:191" ht="9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3"/>
      <c r="BD383" s="23"/>
      <c r="BE383" s="23"/>
      <c r="BF383" s="23"/>
      <c r="BG383" s="23"/>
      <c r="BH383" s="23"/>
      <c r="BI383" s="23"/>
      <c r="BJ383" s="23"/>
      <c r="BK383" s="23"/>
      <c r="BL383" s="23"/>
      <c r="BM383" s="23"/>
      <c r="BN383" s="23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  <c r="CC383" s="19"/>
      <c r="CD383" s="19"/>
      <c r="CE383" s="19"/>
      <c r="CF383" s="19"/>
      <c r="CG383" s="19"/>
      <c r="CH383" s="19"/>
      <c r="CI383" s="19"/>
      <c r="CJ383" s="19"/>
      <c r="CK383" s="21"/>
      <c r="CL383" s="21"/>
      <c r="CM383" s="21"/>
      <c r="CN383" s="21"/>
      <c r="CO383" s="21"/>
      <c r="CP383" s="21"/>
      <c r="CQ383" s="21"/>
      <c r="CR383" s="21"/>
      <c r="CS383" s="21"/>
      <c r="CT383" s="21"/>
      <c r="CU383" s="21"/>
      <c r="CV383" s="21"/>
      <c r="CW383" s="21"/>
      <c r="CX383" s="21"/>
      <c r="CY383" s="21"/>
      <c r="CZ383" s="21"/>
      <c r="DA383" s="21"/>
      <c r="DB383" s="21"/>
      <c r="DC383" s="21"/>
      <c r="DD383" s="21"/>
      <c r="DE383" s="21"/>
      <c r="DF383" s="21"/>
      <c r="DG383" s="21"/>
      <c r="DH383" s="21"/>
      <c r="DI383" s="21"/>
      <c r="DJ383" s="21"/>
      <c r="DK383" s="21"/>
      <c r="DL383" s="21"/>
      <c r="DM383" s="21"/>
      <c r="DN383" s="21"/>
      <c r="DO383" s="21"/>
      <c r="DP383" s="21"/>
      <c r="DQ383" s="21"/>
      <c r="DR383" s="21"/>
      <c r="DS383" s="21"/>
      <c r="DT383" s="21"/>
      <c r="DU383" s="21"/>
      <c r="DV383" s="18"/>
      <c r="DW383" s="18"/>
      <c r="DX383" s="18"/>
      <c r="DY383" s="18"/>
      <c r="DZ383" s="18"/>
      <c r="EA383" s="18"/>
      <c r="EB383" s="18"/>
      <c r="EC383" s="18"/>
      <c r="ED383" s="18"/>
      <c r="EE383" s="18"/>
      <c r="EF383" s="18"/>
      <c r="EG383" s="18"/>
      <c r="EH383" s="18"/>
      <c r="EI383" s="18"/>
      <c r="EJ383" s="18"/>
      <c r="EK383" s="18"/>
      <c r="EL383" s="18"/>
      <c r="EM383" s="18"/>
      <c r="EN383" s="18"/>
      <c r="EO383" s="18"/>
      <c r="EP383" s="18"/>
      <c r="EQ383" s="18"/>
      <c r="ER383" s="18"/>
      <c r="ES383" s="18"/>
      <c r="ET383" s="18"/>
      <c r="EU383" s="18"/>
      <c r="EV383" s="18"/>
      <c r="EW383" s="18"/>
      <c r="EX383" s="18"/>
      <c r="EY383" s="18"/>
      <c r="EZ383" s="18"/>
      <c r="FA383" s="18"/>
      <c r="FB383" s="18"/>
      <c r="FC383" s="18"/>
      <c r="FD383" s="21"/>
      <c r="FE383" s="21"/>
      <c r="FF383" s="21"/>
      <c r="FG383" s="21"/>
      <c r="FH383" s="21"/>
      <c r="FI383" s="21"/>
      <c r="FJ383" s="21"/>
      <c r="FK383" s="21"/>
      <c r="FL383" s="21"/>
      <c r="FM383" s="21"/>
      <c r="FN383" s="21"/>
      <c r="FO383" s="21"/>
      <c r="FP383" s="21"/>
      <c r="FQ383" s="21"/>
      <c r="FR383" s="21"/>
      <c r="FS383" s="21"/>
      <c r="FT383" s="18"/>
      <c r="FU383" s="18"/>
      <c r="FV383" s="18"/>
      <c r="FW383" s="18"/>
      <c r="FX383" s="18"/>
      <c r="FY383" s="18"/>
      <c r="FZ383" s="18"/>
      <c r="GA383" s="18"/>
      <c r="GB383" s="18"/>
      <c r="GC383" s="18"/>
      <c r="GD383" s="18"/>
      <c r="GE383" s="18"/>
      <c r="GF383" s="18"/>
      <c r="GG383" s="18"/>
      <c r="GH383" s="18"/>
      <c r="GI383" s="18"/>
    </row>
    <row r="384" spans="1:191" ht="9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  <c r="AL384" s="35"/>
      <c r="AM384" s="35"/>
      <c r="AN384" s="35"/>
      <c r="AO384" s="35"/>
      <c r="AP384" s="35"/>
      <c r="AQ384" s="35"/>
      <c r="AR384" s="35"/>
      <c r="AS384" s="35"/>
      <c r="AT384" s="35"/>
      <c r="AU384" s="35"/>
      <c r="AV384" s="35"/>
      <c r="AW384" s="35"/>
      <c r="AX384" s="35"/>
      <c r="AY384" s="35"/>
      <c r="AZ384" s="35"/>
      <c r="BA384" s="35"/>
      <c r="BB384" s="35"/>
      <c r="BC384" s="35"/>
      <c r="BD384" s="35"/>
      <c r="BE384" s="35"/>
      <c r="BF384" s="35"/>
      <c r="BG384" s="35"/>
      <c r="BH384" s="35"/>
      <c r="BI384" s="35"/>
      <c r="BJ384" s="35"/>
      <c r="BK384" s="35"/>
      <c r="BL384" s="35"/>
      <c r="BM384" s="35"/>
      <c r="BN384" s="35"/>
      <c r="BO384" s="19"/>
      <c r="BP384" s="19"/>
      <c r="BQ384" s="19"/>
      <c r="BR384" s="19"/>
      <c r="BS384" s="19"/>
      <c r="BT384" s="19"/>
      <c r="BU384" s="36"/>
      <c r="BV384" s="36"/>
      <c r="BW384" s="36"/>
      <c r="BX384" s="36"/>
      <c r="BY384" s="36"/>
      <c r="BZ384" s="36"/>
      <c r="CA384" s="36"/>
      <c r="CB384" s="36"/>
      <c r="CC384" s="36"/>
      <c r="CD384" s="36"/>
      <c r="CE384" s="36"/>
      <c r="CF384" s="36"/>
      <c r="CG384" s="36"/>
      <c r="CH384" s="36"/>
      <c r="CI384" s="36"/>
      <c r="CJ384" s="36"/>
      <c r="CK384" s="18"/>
      <c r="CL384" s="18"/>
      <c r="CM384" s="18"/>
      <c r="CN384" s="18"/>
      <c r="CO384" s="18"/>
      <c r="CP384" s="18"/>
      <c r="CQ384" s="18"/>
      <c r="CR384" s="18"/>
      <c r="CS384" s="18"/>
      <c r="CT384" s="18"/>
      <c r="CU384" s="18"/>
      <c r="CV384" s="18"/>
      <c r="CW384" s="18"/>
      <c r="CX384" s="18"/>
      <c r="CY384" s="18"/>
      <c r="CZ384" s="18"/>
      <c r="DA384" s="18"/>
      <c r="DB384" s="18"/>
      <c r="DC384" s="18"/>
      <c r="DD384" s="18"/>
      <c r="DE384" s="25"/>
      <c r="DF384" s="25"/>
      <c r="DG384" s="25"/>
      <c r="DH384" s="25"/>
      <c r="DI384" s="25"/>
      <c r="DJ384" s="25"/>
      <c r="DK384" s="25"/>
      <c r="DL384" s="25"/>
      <c r="DM384" s="25"/>
      <c r="DN384" s="25"/>
      <c r="DO384" s="25"/>
      <c r="DP384" s="25"/>
      <c r="DQ384" s="25"/>
      <c r="DR384" s="25"/>
      <c r="DS384" s="25"/>
      <c r="DT384" s="25"/>
      <c r="DU384" s="25"/>
      <c r="DV384" s="18"/>
      <c r="DW384" s="18"/>
      <c r="DX384" s="18"/>
      <c r="DY384" s="18"/>
      <c r="DZ384" s="18"/>
      <c r="EA384" s="18"/>
      <c r="EB384" s="18"/>
      <c r="EC384" s="18"/>
      <c r="ED384" s="18"/>
      <c r="EE384" s="18"/>
      <c r="EF384" s="18"/>
      <c r="EG384" s="18"/>
      <c r="EH384" s="18"/>
      <c r="EI384" s="18"/>
      <c r="EJ384" s="18"/>
      <c r="EK384" s="18"/>
      <c r="EL384" s="18"/>
      <c r="EM384" s="18"/>
      <c r="EN384" s="18"/>
      <c r="EO384" s="18"/>
      <c r="EP384" s="18"/>
      <c r="EQ384" s="18"/>
      <c r="ER384" s="18"/>
      <c r="ES384" s="18"/>
      <c r="ET384" s="18"/>
      <c r="EU384" s="18"/>
      <c r="EV384" s="18"/>
      <c r="EW384" s="18"/>
      <c r="EX384" s="18"/>
      <c r="EY384" s="18"/>
      <c r="EZ384" s="18"/>
      <c r="FA384" s="18"/>
      <c r="FB384" s="18"/>
      <c r="FC384" s="18"/>
      <c r="FD384" s="21"/>
      <c r="FE384" s="21"/>
      <c r="FF384" s="21"/>
      <c r="FG384" s="21"/>
      <c r="FH384" s="21"/>
      <c r="FI384" s="21"/>
      <c r="FJ384" s="21"/>
      <c r="FK384" s="21"/>
      <c r="FL384" s="21"/>
      <c r="FM384" s="21"/>
      <c r="FN384" s="21"/>
      <c r="FO384" s="21"/>
      <c r="FP384" s="21"/>
      <c r="FQ384" s="21"/>
      <c r="FR384" s="21"/>
      <c r="FS384" s="18"/>
      <c r="FT384" s="18"/>
      <c r="FU384" s="18"/>
      <c r="FV384" s="18"/>
      <c r="FW384" s="18"/>
      <c r="FX384" s="18"/>
      <c r="FY384" s="18"/>
      <c r="FZ384" s="18"/>
      <c r="GA384" s="18"/>
      <c r="GB384" s="18"/>
      <c r="GC384" s="18"/>
      <c r="GD384" s="18"/>
      <c r="GE384" s="18"/>
      <c r="GF384" s="18"/>
      <c r="GG384" s="18"/>
      <c r="GH384" s="18"/>
      <c r="GI384" s="18"/>
    </row>
    <row r="385" spans="1:191" ht="9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3"/>
      <c r="BD385" s="23"/>
      <c r="BE385" s="23"/>
      <c r="BF385" s="23"/>
      <c r="BG385" s="23"/>
      <c r="BH385" s="23"/>
      <c r="BI385" s="23"/>
      <c r="BJ385" s="23"/>
      <c r="BK385" s="23"/>
      <c r="BL385" s="23"/>
      <c r="BM385" s="23"/>
      <c r="BN385" s="23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  <c r="CC385" s="19"/>
      <c r="CD385" s="19"/>
      <c r="CE385" s="19"/>
      <c r="CF385" s="19"/>
      <c r="CG385" s="19"/>
      <c r="CH385" s="19"/>
      <c r="CI385" s="19"/>
      <c r="CJ385" s="19"/>
      <c r="CK385" s="21"/>
      <c r="CL385" s="21"/>
      <c r="CM385" s="21"/>
      <c r="CN385" s="21"/>
      <c r="CO385" s="21"/>
      <c r="CP385" s="21"/>
      <c r="CQ385" s="21"/>
      <c r="CR385" s="21"/>
      <c r="CS385" s="21"/>
      <c r="CT385" s="21"/>
      <c r="CU385" s="21"/>
      <c r="CV385" s="21"/>
      <c r="CW385" s="21"/>
      <c r="CX385" s="21"/>
      <c r="CY385" s="21"/>
      <c r="CZ385" s="21"/>
      <c r="DA385" s="21"/>
      <c r="DB385" s="21"/>
      <c r="DC385" s="21"/>
      <c r="DD385" s="21"/>
      <c r="DE385" s="21"/>
      <c r="DF385" s="21"/>
      <c r="DG385" s="21"/>
      <c r="DH385" s="21"/>
      <c r="DI385" s="21"/>
      <c r="DJ385" s="21"/>
      <c r="DK385" s="21"/>
      <c r="DL385" s="21"/>
      <c r="DM385" s="21"/>
      <c r="DN385" s="21"/>
      <c r="DO385" s="21"/>
      <c r="DP385" s="21"/>
      <c r="DQ385" s="21"/>
      <c r="DR385" s="21"/>
      <c r="DS385" s="21"/>
      <c r="DT385" s="21"/>
      <c r="DU385" s="21"/>
      <c r="DV385" s="18"/>
      <c r="DW385" s="18"/>
      <c r="DX385" s="18"/>
      <c r="DY385" s="18"/>
      <c r="DZ385" s="18"/>
      <c r="EA385" s="18"/>
      <c r="EB385" s="18"/>
      <c r="EC385" s="18"/>
      <c r="ED385" s="18"/>
      <c r="EE385" s="18"/>
      <c r="EF385" s="18"/>
      <c r="EG385" s="18"/>
      <c r="EH385" s="18"/>
      <c r="EI385" s="18"/>
      <c r="EJ385" s="18"/>
      <c r="EK385" s="18"/>
      <c r="EL385" s="18"/>
      <c r="EM385" s="18"/>
      <c r="EN385" s="18"/>
      <c r="EO385" s="18"/>
      <c r="EP385" s="18"/>
      <c r="EQ385" s="18"/>
      <c r="ER385" s="18"/>
      <c r="ES385" s="18"/>
      <c r="ET385" s="18"/>
      <c r="EU385" s="18"/>
      <c r="EV385" s="18"/>
      <c r="EW385" s="18"/>
      <c r="EX385" s="18"/>
      <c r="EY385" s="18"/>
      <c r="EZ385" s="18"/>
      <c r="FA385" s="18"/>
      <c r="FB385" s="18"/>
      <c r="FC385" s="18"/>
      <c r="FD385" s="21"/>
      <c r="FE385" s="21"/>
      <c r="FF385" s="21"/>
      <c r="FG385" s="21"/>
      <c r="FH385" s="21"/>
      <c r="FI385" s="21"/>
      <c r="FJ385" s="21"/>
      <c r="FK385" s="21"/>
      <c r="FL385" s="21"/>
      <c r="FM385" s="21"/>
      <c r="FN385" s="21"/>
      <c r="FO385" s="21"/>
      <c r="FP385" s="21"/>
      <c r="FQ385" s="21"/>
      <c r="FR385" s="21"/>
      <c r="FS385" s="18"/>
      <c r="FT385" s="18"/>
      <c r="FU385" s="18"/>
      <c r="FV385" s="18"/>
      <c r="FW385" s="18"/>
      <c r="FX385" s="18"/>
      <c r="FY385" s="18"/>
      <c r="FZ385" s="18"/>
      <c r="GA385" s="18"/>
      <c r="GB385" s="18"/>
      <c r="GC385" s="18"/>
      <c r="GD385" s="18"/>
      <c r="GE385" s="18"/>
      <c r="GF385" s="18"/>
      <c r="GG385" s="18"/>
      <c r="GH385" s="18"/>
      <c r="GI385" s="18"/>
    </row>
    <row r="386" spans="1:191" ht="9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  <c r="CC386" s="19"/>
      <c r="CD386" s="19"/>
      <c r="CE386" s="19"/>
      <c r="CF386" s="19"/>
      <c r="CG386" s="19"/>
      <c r="CH386" s="19"/>
      <c r="CI386" s="19"/>
      <c r="CJ386" s="19"/>
      <c r="CK386" s="21"/>
      <c r="CL386" s="21"/>
      <c r="CM386" s="21"/>
      <c r="CN386" s="21"/>
      <c r="CO386" s="21"/>
      <c r="CP386" s="21"/>
      <c r="CQ386" s="21"/>
      <c r="CR386" s="21"/>
      <c r="CS386" s="21"/>
      <c r="CT386" s="21"/>
      <c r="CU386" s="21"/>
      <c r="CV386" s="21"/>
      <c r="CW386" s="21"/>
      <c r="CX386" s="21"/>
      <c r="CY386" s="21"/>
      <c r="CZ386" s="21"/>
      <c r="DA386" s="21"/>
      <c r="DB386" s="21"/>
      <c r="DC386" s="21"/>
      <c r="DD386" s="21"/>
      <c r="DE386" s="21"/>
      <c r="DF386" s="21"/>
      <c r="DG386" s="21"/>
      <c r="DH386" s="21"/>
      <c r="DI386" s="21"/>
      <c r="DJ386" s="21"/>
      <c r="DK386" s="21"/>
      <c r="DL386" s="21"/>
      <c r="DM386" s="21"/>
      <c r="DN386" s="21"/>
      <c r="DO386" s="21"/>
      <c r="DP386" s="21"/>
      <c r="DQ386" s="21"/>
      <c r="DR386" s="21"/>
      <c r="DS386" s="21"/>
      <c r="DT386" s="21"/>
      <c r="DU386" s="21"/>
      <c r="DV386" s="18"/>
      <c r="DW386" s="18"/>
      <c r="DX386" s="18"/>
      <c r="DY386" s="18"/>
      <c r="DZ386" s="18"/>
      <c r="EA386" s="18"/>
      <c r="EB386" s="18"/>
      <c r="EC386" s="18"/>
      <c r="ED386" s="18"/>
      <c r="EE386" s="18"/>
      <c r="EF386" s="18"/>
      <c r="EG386" s="18"/>
      <c r="EH386" s="18"/>
      <c r="EI386" s="18"/>
      <c r="EJ386" s="18"/>
      <c r="EK386" s="18"/>
      <c r="EL386" s="18"/>
      <c r="EM386" s="18"/>
      <c r="EN386" s="18"/>
      <c r="EO386" s="18"/>
      <c r="EP386" s="18"/>
      <c r="EQ386" s="18"/>
      <c r="ER386" s="18"/>
      <c r="ES386" s="18"/>
      <c r="ET386" s="18"/>
      <c r="EU386" s="18"/>
      <c r="EV386" s="18"/>
      <c r="EW386" s="18"/>
      <c r="EX386" s="18"/>
      <c r="EY386" s="18"/>
      <c r="EZ386" s="18"/>
      <c r="FA386" s="18"/>
      <c r="FB386" s="18"/>
      <c r="FC386" s="18"/>
      <c r="FD386" s="21"/>
      <c r="FE386" s="21"/>
      <c r="FF386" s="21"/>
      <c r="FG386" s="21"/>
      <c r="FH386" s="21"/>
      <c r="FI386" s="21"/>
      <c r="FJ386" s="21"/>
      <c r="FK386" s="21"/>
      <c r="FL386" s="21"/>
      <c r="FM386" s="21"/>
      <c r="FN386" s="21"/>
      <c r="FO386" s="21"/>
      <c r="FP386" s="21"/>
      <c r="FQ386" s="21"/>
      <c r="FR386" s="21"/>
      <c r="FS386" s="18"/>
      <c r="FT386" s="18"/>
      <c r="FU386" s="18"/>
      <c r="FV386" s="18"/>
      <c r="FW386" s="18"/>
      <c r="FX386" s="18"/>
      <c r="FY386" s="18"/>
      <c r="FZ386" s="18"/>
      <c r="GA386" s="18"/>
      <c r="GB386" s="18"/>
      <c r="GC386" s="18"/>
      <c r="GD386" s="18"/>
      <c r="GE386" s="18"/>
      <c r="GF386" s="18"/>
      <c r="GG386" s="18"/>
      <c r="GH386" s="18"/>
      <c r="GI386" s="18"/>
    </row>
    <row r="387" spans="1:191" ht="9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35"/>
      <c r="AA387" s="35"/>
      <c r="AB387" s="35"/>
      <c r="AC387" s="35"/>
      <c r="AD387" s="35"/>
      <c r="AE387" s="35"/>
      <c r="AF387" s="35"/>
      <c r="AG387" s="35"/>
      <c r="AH387" s="35"/>
      <c r="AI387" s="35"/>
      <c r="AJ387" s="35"/>
      <c r="AK387" s="35"/>
      <c r="AL387" s="35"/>
      <c r="AM387" s="35"/>
      <c r="AN387" s="35"/>
      <c r="AO387" s="35"/>
      <c r="AP387" s="35"/>
      <c r="AQ387" s="35"/>
      <c r="AR387" s="35"/>
      <c r="AS387" s="35"/>
      <c r="AT387" s="35"/>
      <c r="AU387" s="35"/>
      <c r="AV387" s="35"/>
      <c r="AW387" s="35"/>
      <c r="AX387" s="35"/>
      <c r="AY387" s="35"/>
      <c r="AZ387" s="35"/>
      <c r="BA387" s="35"/>
      <c r="BB387" s="35"/>
      <c r="BC387" s="35"/>
      <c r="BD387" s="35"/>
      <c r="BE387" s="35"/>
      <c r="BF387" s="35"/>
      <c r="BG387" s="35"/>
      <c r="BH387" s="35"/>
      <c r="BI387" s="35"/>
      <c r="BJ387" s="35"/>
      <c r="BK387" s="35"/>
      <c r="BL387" s="35"/>
      <c r="BM387" s="35"/>
      <c r="BN387" s="35"/>
      <c r="BO387" s="19"/>
      <c r="BP387" s="19"/>
      <c r="BQ387" s="19"/>
      <c r="BR387" s="19"/>
      <c r="BS387" s="19"/>
      <c r="BT387" s="19"/>
      <c r="BU387" s="36"/>
      <c r="BV387" s="36"/>
      <c r="BW387" s="36"/>
      <c r="BX387" s="36"/>
      <c r="BY387" s="36"/>
      <c r="BZ387" s="36"/>
      <c r="CA387" s="36"/>
      <c r="CB387" s="36"/>
      <c r="CC387" s="36"/>
      <c r="CD387" s="36"/>
      <c r="CE387" s="36"/>
      <c r="CF387" s="36"/>
      <c r="CG387" s="36"/>
      <c r="CH387" s="36"/>
      <c r="CI387" s="36"/>
      <c r="CJ387" s="36"/>
      <c r="CK387" s="18"/>
      <c r="CL387" s="18"/>
      <c r="CM387" s="18"/>
      <c r="CN387" s="18"/>
      <c r="CO387" s="18"/>
      <c r="CP387" s="18"/>
      <c r="CQ387" s="18"/>
      <c r="CR387" s="18"/>
      <c r="CS387" s="18"/>
      <c r="CT387" s="18"/>
      <c r="CU387" s="18"/>
      <c r="CV387" s="18"/>
      <c r="CW387" s="18"/>
      <c r="CX387" s="18"/>
      <c r="CY387" s="18"/>
      <c r="CZ387" s="18"/>
      <c r="DA387" s="18"/>
      <c r="DB387" s="18"/>
      <c r="DC387" s="18"/>
      <c r="DD387" s="18"/>
      <c r="DE387" s="25"/>
      <c r="DF387" s="25"/>
      <c r="DG387" s="25"/>
      <c r="DH387" s="25"/>
      <c r="DI387" s="25"/>
      <c r="DJ387" s="25"/>
      <c r="DK387" s="25"/>
      <c r="DL387" s="25"/>
      <c r="DM387" s="25"/>
      <c r="DN387" s="25"/>
      <c r="DO387" s="25"/>
      <c r="DP387" s="25"/>
      <c r="DQ387" s="25"/>
      <c r="DR387" s="25"/>
      <c r="DS387" s="25"/>
      <c r="DT387" s="25"/>
      <c r="DU387" s="25"/>
      <c r="DV387" s="18"/>
      <c r="DW387" s="18"/>
      <c r="DX387" s="18"/>
      <c r="DY387" s="18"/>
      <c r="DZ387" s="18"/>
      <c r="EA387" s="18"/>
      <c r="EB387" s="18"/>
      <c r="EC387" s="18"/>
      <c r="ED387" s="18"/>
      <c r="EE387" s="18"/>
      <c r="EF387" s="18"/>
      <c r="EG387" s="18"/>
      <c r="EH387" s="18"/>
      <c r="EI387" s="18"/>
      <c r="EJ387" s="18"/>
      <c r="EK387" s="18"/>
      <c r="EL387" s="18"/>
      <c r="EM387" s="18"/>
      <c r="EN387" s="18"/>
      <c r="EO387" s="18"/>
      <c r="EP387" s="18"/>
      <c r="EQ387" s="18"/>
      <c r="ER387" s="18"/>
      <c r="ES387" s="18"/>
      <c r="ET387" s="18"/>
      <c r="EU387" s="18"/>
      <c r="EV387" s="18"/>
      <c r="EW387" s="18"/>
      <c r="EX387" s="18"/>
      <c r="EY387" s="18"/>
      <c r="EZ387" s="18"/>
      <c r="FA387" s="18"/>
      <c r="FB387" s="18"/>
      <c r="FC387" s="18"/>
      <c r="FD387" s="21"/>
      <c r="FE387" s="21"/>
      <c r="FF387" s="21"/>
      <c r="FG387" s="21"/>
      <c r="FH387" s="21"/>
      <c r="FI387" s="21"/>
      <c r="FJ387" s="21"/>
      <c r="FK387" s="21"/>
      <c r="FL387" s="21"/>
      <c r="FM387" s="21"/>
      <c r="FN387" s="21"/>
      <c r="FO387" s="21"/>
      <c r="FP387" s="21"/>
      <c r="FQ387" s="21"/>
      <c r="FR387" s="21"/>
      <c r="FS387" s="18"/>
      <c r="FT387" s="18"/>
      <c r="FU387" s="18"/>
      <c r="FV387" s="18"/>
      <c r="FW387" s="18"/>
      <c r="FX387" s="18"/>
      <c r="FY387" s="18"/>
      <c r="FZ387" s="18"/>
      <c r="GA387" s="18"/>
      <c r="GB387" s="18"/>
      <c r="GC387" s="18"/>
      <c r="GD387" s="18"/>
      <c r="GE387" s="18"/>
      <c r="GF387" s="18"/>
      <c r="GG387" s="18"/>
      <c r="GH387" s="18"/>
      <c r="GI387" s="18"/>
    </row>
    <row r="388" spans="1:191" ht="9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  <c r="AV388" s="18"/>
      <c r="AW388" s="18"/>
      <c r="AX388" s="18"/>
      <c r="AY388" s="18"/>
      <c r="AZ388" s="18"/>
      <c r="BA388" s="18"/>
      <c r="BB388" s="18"/>
      <c r="BC388" s="18"/>
      <c r="BD388" s="18"/>
      <c r="BE388" s="18"/>
      <c r="BF388" s="18"/>
      <c r="BG388" s="18"/>
      <c r="BH388" s="18"/>
      <c r="BI388" s="18"/>
      <c r="BJ388" s="18"/>
      <c r="BK388" s="18"/>
      <c r="BL388" s="18"/>
      <c r="BM388" s="18"/>
      <c r="BN388" s="18"/>
      <c r="BO388" s="19"/>
      <c r="BP388" s="19"/>
      <c r="BQ388" s="19"/>
      <c r="BR388" s="19"/>
      <c r="BS388" s="19"/>
      <c r="BT388" s="19"/>
      <c r="BU388" s="36"/>
      <c r="BV388" s="36"/>
      <c r="BW388" s="36"/>
      <c r="BX388" s="36"/>
      <c r="BY388" s="36"/>
      <c r="BZ388" s="36"/>
      <c r="CA388" s="36"/>
      <c r="CB388" s="36"/>
      <c r="CC388" s="36"/>
      <c r="CD388" s="36"/>
      <c r="CE388" s="36"/>
      <c r="CF388" s="36"/>
      <c r="CG388" s="36"/>
      <c r="CH388" s="36"/>
      <c r="CI388" s="36"/>
      <c r="CJ388" s="36"/>
      <c r="CK388" s="18"/>
      <c r="CL388" s="18"/>
      <c r="CM388" s="18"/>
      <c r="CN388" s="18"/>
      <c r="CO388" s="18"/>
      <c r="CP388" s="18"/>
      <c r="CQ388" s="18"/>
      <c r="CR388" s="18"/>
      <c r="CS388" s="18"/>
      <c r="CT388" s="18"/>
      <c r="CU388" s="18"/>
      <c r="CV388" s="18"/>
      <c r="CW388" s="18"/>
      <c r="CX388" s="18"/>
      <c r="CY388" s="18"/>
      <c r="CZ388" s="18"/>
      <c r="DA388" s="18"/>
      <c r="DB388" s="18"/>
      <c r="DC388" s="18"/>
      <c r="DD388" s="18"/>
      <c r="DE388" s="25"/>
      <c r="DF388" s="25"/>
      <c r="DG388" s="25"/>
      <c r="DH388" s="25"/>
      <c r="DI388" s="25"/>
      <c r="DJ388" s="25"/>
      <c r="DK388" s="25"/>
      <c r="DL388" s="25"/>
      <c r="DM388" s="25"/>
      <c r="DN388" s="25"/>
      <c r="DO388" s="25"/>
      <c r="DP388" s="25"/>
      <c r="DQ388" s="25"/>
      <c r="DR388" s="25"/>
      <c r="DS388" s="25"/>
      <c r="DT388" s="25"/>
      <c r="DU388" s="25"/>
      <c r="DV388" s="18"/>
      <c r="DW388" s="18"/>
      <c r="DX388" s="18"/>
      <c r="DY388" s="18"/>
      <c r="DZ388" s="18"/>
      <c r="EA388" s="18"/>
      <c r="EB388" s="18"/>
      <c r="EC388" s="18"/>
      <c r="ED388" s="18"/>
      <c r="EE388" s="18"/>
      <c r="EF388" s="18"/>
      <c r="EG388" s="18"/>
      <c r="EH388" s="18"/>
      <c r="EI388" s="18"/>
      <c r="EJ388" s="18"/>
      <c r="EK388" s="18"/>
      <c r="EL388" s="18"/>
      <c r="EM388" s="18"/>
      <c r="EN388" s="18"/>
      <c r="EO388" s="18"/>
      <c r="EP388" s="18"/>
      <c r="EQ388" s="18"/>
      <c r="ER388" s="18"/>
      <c r="ES388" s="18"/>
      <c r="ET388" s="18"/>
      <c r="EU388" s="18"/>
      <c r="EV388" s="18"/>
      <c r="EW388" s="18"/>
      <c r="EX388" s="18"/>
      <c r="EY388" s="18"/>
      <c r="EZ388" s="18"/>
      <c r="FA388" s="18"/>
      <c r="FB388" s="18"/>
      <c r="FC388" s="18"/>
      <c r="FD388" s="21"/>
      <c r="FE388" s="21"/>
      <c r="FF388" s="21"/>
      <c r="FG388" s="21"/>
      <c r="FH388" s="21"/>
      <c r="FI388" s="21"/>
      <c r="FJ388" s="21"/>
      <c r="FK388" s="21"/>
      <c r="FL388" s="21"/>
      <c r="FM388" s="21"/>
      <c r="FN388" s="21"/>
      <c r="FO388" s="21"/>
      <c r="FP388" s="21"/>
      <c r="FQ388" s="21"/>
      <c r="FR388" s="21"/>
      <c r="FS388" s="18"/>
      <c r="FT388" s="18"/>
      <c r="FU388" s="18"/>
      <c r="FV388" s="18"/>
      <c r="FW388" s="18"/>
      <c r="FX388" s="18"/>
      <c r="FY388" s="18"/>
      <c r="FZ388" s="18"/>
      <c r="GA388" s="18"/>
      <c r="GB388" s="18"/>
      <c r="GC388" s="18"/>
      <c r="GD388" s="18"/>
      <c r="GE388" s="18"/>
      <c r="GF388" s="18"/>
      <c r="GG388" s="18"/>
      <c r="GH388" s="18"/>
      <c r="GI388" s="18"/>
    </row>
    <row r="389" spans="1:191" ht="9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35"/>
      <c r="AL389" s="35"/>
      <c r="AM389" s="35"/>
      <c r="AN389" s="35"/>
      <c r="AO389" s="35"/>
      <c r="AP389" s="35"/>
      <c r="AQ389" s="35"/>
      <c r="AR389" s="35"/>
      <c r="AS389" s="35"/>
      <c r="AT389" s="35"/>
      <c r="AU389" s="35"/>
      <c r="AV389" s="35"/>
      <c r="AW389" s="35"/>
      <c r="AX389" s="35"/>
      <c r="AY389" s="35"/>
      <c r="AZ389" s="35"/>
      <c r="BA389" s="35"/>
      <c r="BB389" s="35"/>
      <c r="BC389" s="35"/>
      <c r="BD389" s="35"/>
      <c r="BE389" s="35"/>
      <c r="BF389" s="35"/>
      <c r="BG389" s="35"/>
      <c r="BH389" s="35"/>
      <c r="BI389" s="35"/>
      <c r="BJ389" s="35"/>
      <c r="BK389" s="35"/>
      <c r="BL389" s="35"/>
      <c r="BM389" s="35"/>
      <c r="BN389" s="35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  <c r="CC389" s="19"/>
      <c r="CD389" s="19"/>
      <c r="CE389" s="19"/>
      <c r="CF389" s="19"/>
      <c r="CG389" s="19"/>
      <c r="CH389" s="19"/>
      <c r="CI389" s="19"/>
      <c r="CJ389" s="19"/>
      <c r="CK389" s="21"/>
      <c r="CL389" s="21"/>
      <c r="CM389" s="21"/>
      <c r="CN389" s="21"/>
      <c r="CO389" s="21"/>
      <c r="CP389" s="21"/>
      <c r="CQ389" s="21"/>
      <c r="CR389" s="21"/>
      <c r="CS389" s="21"/>
      <c r="CT389" s="21"/>
      <c r="CU389" s="21"/>
      <c r="CV389" s="21"/>
      <c r="CW389" s="21"/>
      <c r="CX389" s="21"/>
      <c r="CY389" s="21"/>
      <c r="CZ389" s="21"/>
      <c r="DA389" s="21"/>
      <c r="DB389" s="21"/>
      <c r="DC389" s="21"/>
      <c r="DD389" s="21"/>
      <c r="DE389" s="21"/>
      <c r="DF389" s="21"/>
      <c r="DG389" s="21"/>
      <c r="DH389" s="21"/>
      <c r="DI389" s="21"/>
      <c r="DJ389" s="21"/>
      <c r="DK389" s="21"/>
      <c r="DL389" s="21"/>
      <c r="DM389" s="21"/>
      <c r="DN389" s="21"/>
      <c r="DO389" s="21"/>
      <c r="DP389" s="21"/>
      <c r="DQ389" s="21"/>
      <c r="DR389" s="21"/>
      <c r="DS389" s="21"/>
      <c r="DT389" s="21"/>
      <c r="DU389" s="21"/>
      <c r="DV389" s="18"/>
      <c r="DW389" s="18"/>
      <c r="DX389" s="18"/>
      <c r="DY389" s="18"/>
      <c r="DZ389" s="18"/>
      <c r="EA389" s="18"/>
      <c r="EB389" s="18"/>
      <c r="EC389" s="18"/>
      <c r="ED389" s="18"/>
      <c r="EE389" s="18"/>
      <c r="EF389" s="18"/>
      <c r="EG389" s="18"/>
      <c r="EH389" s="18"/>
      <c r="EI389" s="18"/>
      <c r="EJ389" s="18"/>
      <c r="EK389" s="18"/>
      <c r="EL389" s="18"/>
      <c r="EM389" s="18"/>
      <c r="EN389" s="18"/>
      <c r="EO389" s="18"/>
      <c r="EP389" s="18"/>
      <c r="EQ389" s="18"/>
      <c r="ER389" s="18"/>
      <c r="ES389" s="18"/>
      <c r="ET389" s="18"/>
      <c r="EU389" s="18"/>
      <c r="EV389" s="18"/>
      <c r="EW389" s="18"/>
      <c r="EX389" s="18"/>
      <c r="EY389" s="18"/>
      <c r="EZ389" s="18"/>
      <c r="FA389" s="18"/>
      <c r="FB389" s="18"/>
      <c r="FC389" s="18"/>
      <c r="FD389" s="21"/>
      <c r="FE389" s="21"/>
      <c r="FF389" s="21"/>
      <c r="FG389" s="21"/>
      <c r="FH389" s="21"/>
      <c r="FI389" s="21"/>
      <c r="FJ389" s="21"/>
      <c r="FK389" s="21"/>
      <c r="FL389" s="21"/>
      <c r="FM389" s="21"/>
      <c r="FN389" s="21"/>
      <c r="FO389" s="21"/>
      <c r="FP389" s="21"/>
      <c r="FQ389" s="21"/>
      <c r="FR389" s="21"/>
      <c r="FS389" s="21"/>
      <c r="FT389" s="21"/>
      <c r="FU389" s="21"/>
      <c r="FV389" s="21"/>
      <c r="FW389" s="21"/>
      <c r="FX389" s="21"/>
      <c r="FY389" s="21"/>
      <c r="FZ389" s="21"/>
      <c r="GA389" s="21"/>
      <c r="GB389" s="21"/>
      <c r="GC389" s="21"/>
      <c r="GD389" s="21"/>
      <c r="GE389" s="21"/>
      <c r="GF389" s="21"/>
      <c r="GG389" s="21"/>
      <c r="GH389" s="21"/>
      <c r="GI389" s="21"/>
    </row>
    <row r="390" spans="1:191" ht="9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  <c r="AV390" s="18"/>
      <c r="AW390" s="18"/>
      <c r="AX390" s="18"/>
      <c r="AY390" s="18"/>
      <c r="AZ390" s="18"/>
      <c r="BA390" s="18"/>
      <c r="BB390" s="18"/>
      <c r="BC390" s="18"/>
      <c r="BD390" s="18"/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9"/>
      <c r="BP390" s="19"/>
      <c r="BQ390" s="19"/>
      <c r="BR390" s="19"/>
      <c r="BS390" s="19"/>
      <c r="BT390" s="19"/>
      <c r="BU390" s="36"/>
      <c r="BV390" s="36"/>
      <c r="BW390" s="36"/>
      <c r="BX390" s="36"/>
      <c r="BY390" s="36"/>
      <c r="BZ390" s="36"/>
      <c r="CA390" s="36"/>
      <c r="CB390" s="36"/>
      <c r="CC390" s="36"/>
      <c r="CD390" s="36"/>
      <c r="CE390" s="36"/>
      <c r="CF390" s="36"/>
      <c r="CG390" s="36"/>
      <c r="CH390" s="36"/>
      <c r="CI390" s="36"/>
      <c r="CJ390" s="36"/>
      <c r="CK390" s="18"/>
      <c r="CL390" s="18"/>
      <c r="CM390" s="18"/>
      <c r="CN390" s="18"/>
      <c r="CO390" s="18"/>
      <c r="CP390" s="18"/>
      <c r="CQ390" s="18"/>
      <c r="CR390" s="18"/>
      <c r="CS390" s="18"/>
      <c r="CT390" s="18"/>
      <c r="CU390" s="18"/>
      <c r="CV390" s="18"/>
      <c r="CW390" s="18"/>
      <c r="CX390" s="18"/>
      <c r="CY390" s="18"/>
      <c r="CZ390" s="18"/>
      <c r="DA390" s="18"/>
      <c r="DB390" s="18"/>
      <c r="DC390" s="18"/>
      <c r="DD390" s="18"/>
      <c r="DE390" s="25"/>
      <c r="DF390" s="25"/>
      <c r="DG390" s="25"/>
      <c r="DH390" s="25"/>
      <c r="DI390" s="25"/>
      <c r="DJ390" s="25"/>
      <c r="DK390" s="25"/>
      <c r="DL390" s="25"/>
      <c r="DM390" s="25"/>
      <c r="DN390" s="25"/>
      <c r="DO390" s="25"/>
      <c r="DP390" s="25"/>
      <c r="DQ390" s="25"/>
      <c r="DR390" s="25"/>
      <c r="DS390" s="25"/>
      <c r="DT390" s="25"/>
      <c r="DU390" s="25"/>
      <c r="DV390" s="18"/>
      <c r="DW390" s="18"/>
      <c r="DX390" s="18"/>
      <c r="DY390" s="18"/>
      <c r="DZ390" s="18"/>
      <c r="EA390" s="18"/>
      <c r="EB390" s="18"/>
      <c r="EC390" s="18"/>
      <c r="ED390" s="18"/>
      <c r="EE390" s="18"/>
      <c r="EF390" s="18"/>
      <c r="EG390" s="18"/>
      <c r="EH390" s="18"/>
      <c r="EI390" s="18"/>
      <c r="EJ390" s="18"/>
      <c r="EK390" s="18"/>
      <c r="EL390" s="18"/>
      <c r="EM390" s="18"/>
      <c r="EN390" s="18"/>
      <c r="EO390" s="18"/>
      <c r="EP390" s="18"/>
      <c r="EQ390" s="18"/>
      <c r="ER390" s="18"/>
      <c r="ES390" s="18"/>
      <c r="ET390" s="18"/>
      <c r="EU390" s="18"/>
      <c r="EV390" s="18"/>
      <c r="EW390" s="18"/>
      <c r="EX390" s="18"/>
      <c r="EY390" s="18"/>
      <c r="EZ390" s="18"/>
      <c r="FA390" s="18"/>
      <c r="FB390" s="18"/>
      <c r="FC390" s="18"/>
      <c r="FD390" s="21"/>
      <c r="FE390" s="21"/>
      <c r="FF390" s="21"/>
      <c r="FG390" s="21"/>
      <c r="FH390" s="21"/>
      <c r="FI390" s="21"/>
      <c r="FJ390" s="21"/>
      <c r="FK390" s="21"/>
      <c r="FL390" s="21"/>
      <c r="FM390" s="21"/>
      <c r="FN390" s="21"/>
      <c r="FO390" s="21"/>
      <c r="FP390" s="21"/>
      <c r="FQ390" s="21"/>
      <c r="FR390" s="21"/>
      <c r="FS390" s="18"/>
      <c r="FT390" s="18"/>
      <c r="FU390" s="18"/>
      <c r="FV390" s="18"/>
      <c r="FW390" s="18"/>
      <c r="FX390" s="18"/>
      <c r="FY390" s="18"/>
      <c r="FZ390" s="18"/>
      <c r="GA390" s="18"/>
      <c r="GB390" s="18"/>
      <c r="GC390" s="18"/>
      <c r="GD390" s="18"/>
      <c r="GE390" s="18"/>
      <c r="GF390" s="18"/>
      <c r="GG390" s="18"/>
      <c r="GH390" s="18"/>
      <c r="GI390" s="18"/>
    </row>
    <row r="391" spans="1:191" ht="9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18"/>
      <c r="AX391" s="18"/>
      <c r="AY391" s="18"/>
      <c r="AZ391" s="18"/>
      <c r="BA391" s="18"/>
      <c r="BB391" s="18"/>
      <c r="BC391" s="18"/>
      <c r="BD391" s="18"/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9"/>
      <c r="BP391" s="19"/>
      <c r="BQ391" s="19"/>
      <c r="BR391" s="19"/>
      <c r="BS391" s="19"/>
      <c r="BT391" s="19"/>
      <c r="BU391" s="36"/>
      <c r="BV391" s="36"/>
      <c r="BW391" s="36"/>
      <c r="BX391" s="36"/>
      <c r="BY391" s="36"/>
      <c r="BZ391" s="36"/>
      <c r="CA391" s="36"/>
      <c r="CB391" s="36"/>
      <c r="CC391" s="36"/>
      <c r="CD391" s="36"/>
      <c r="CE391" s="36"/>
      <c r="CF391" s="36"/>
      <c r="CG391" s="36"/>
      <c r="CH391" s="36"/>
      <c r="CI391" s="36"/>
      <c r="CJ391" s="36"/>
      <c r="CK391" s="18"/>
      <c r="CL391" s="18"/>
      <c r="CM391" s="18"/>
      <c r="CN391" s="18"/>
      <c r="CO391" s="18"/>
      <c r="CP391" s="18"/>
      <c r="CQ391" s="18"/>
      <c r="CR391" s="18"/>
      <c r="CS391" s="18"/>
      <c r="CT391" s="18"/>
      <c r="CU391" s="18"/>
      <c r="CV391" s="18"/>
      <c r="CW391" s="18"/>
      <c r="CX391" s="18"/>
      <c r="CY391" s="18"/>
      <c r="CZ391" s="18"/>
      <c r="DA391" s="18"/>
      <c r="DB391" s="18"/>
      <c r="DC391" s="18"/>
      <c r="DD391" s="18"/>
      <c r="DE391" s="25"/>
      <c r="DF391" s="25"/>
      <c r="DG391" s="25"/>
      <c r="DH391" s="25"/>
      <c r="DI391" s="25"/>
      <c r="DJ391" s="25"/>
      <c r="DK391" s="25"/>
      <c r="DL391" s="25"/>
      <c r="DM391" s="25"/>
      <c r="DN391" s="25"/>
      <c r="DO391" s="25"/>
      <c r="DP391" s="25"/>
      <c r="DQ391" s="25"/>
      <c r="DR391" s="25"/>
      <c r="DS391" s="25"/>
      <c r="DT391" s="25"/>
      <c r="DU391" s="25"/>
      <c r="DV391" s="18"/>
      <c r="DW391" s="18"/>
      <c r="DX391" s="18"/>
      <c r="DY391" s="18"/>
      <c r="DZ391" s="18"/>
      <c r="EA391" s="18"/>
      <c r="EB391" s="18"/>
      <c r="EC391" s="18"/>
      <c r="ED391" s="18"/>
      <c r="EE391" s="18"/>
      <c r="EF391" s="18"/>
      <c r="EG391" s="18"/>
      <c r="EH391" s="18"/>
      <c r="EI391" s="18"/>
      <c r="EJ391" s="18"/>
      <c r="EK391" s="18"/>
      <c r="EL391" s="18"/>
      <c r="EM391" s="18"/>
      <c r="EN391" s="18"/>
      <c r="EO391" s="18"/>
      <c r="EP391" s="18"/>
      <c r="EQ391" s="18"/>
      <c r="ER391" s="18"/>
      <c r="ES391" s="18"/>
      <c r="ET391" s="18"/>
      <c r="EU391" s="18"/>
      <c r="EV391" s="18"/>
      <c r="EW391" s="18"/>
      <c r="EX391" s="18"/>
      <c r="EY391" s="18"/>
      <c r="EZ391" s="18"/>
      <c r="FA391" s="18"/>
      <c r="FB391" s="18"/>
      <c r="FC391" s="18"/>
      <c r="FD391" s="21"/>
      <c r="FE391" s="21"/>
      <c r="FF391" s="21"/>
      <c r="FG391" s="21"/>
      <c r="FH391" s="21"/>
      <c r="FI391" s="21"/>
      <c r="FJ391" s="21"/>
      <c r="FK391" s="21"/>
      <c r="FL391" s="21"/>
      <c r="FM391" s="21"/>
      <c r="FN391" s="21"/>
      <c r="FO391" s="21"/>
      <c r="FP391" s="21"/>
      <c r="FQ391" s="21"/>
      <c r="FR391" s="21"/>
      <c r="FS391" s="18"/>
      <c r="FT391" s="18"/>
      <c r="FU391" s="18"/>
      <c r="FV391" s="18"/>
      <c r="FW391" s="18"/>
      <c r="FX391" s="18"/>
      <c r="FY391" s="18"/>
      <c r="FZ391" s="18"/>
      <c r="GA391" s="18"/>
      <c r="GB391" s="18"/>
      <c r="GC391" s="18"/>
      <c r="GD391" s="18"/>
      <c r="GE391" s="18"/>
      <c r="GF391" s="18"/>
      <c r="GG391" s="18"/>
      <c r="GH391" s="18"/>
      <c r="GI391" s="18"/>
    </row>
    <row r="392" spans="1:191" ht="9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35"/>
      <c r="AA392" s="35"/>
      <c r="AB392" s="35"/>
      <c r="AC392" s="35"/>
      <c r="AD392" s="35"/>
      <c r="AE392" s="35"/>
      <c r="AF392" s="35"/>
      <c r="AG392" s="35"/>
      <c r="AH392" s="35"/>
      <c r="AI392" s="35"/>
      <c r="AJ392" s="35"/>
      <c r="AK392" s="35"/>
      <c r="AL392" s="35"/>
      <c r="AM392" s="35"/>
      <c r="AN392" s="35"/>
      <c r="AO392" s="35"/>
      <c r="AP392" s="35"/>
      <c r="AQ392" s="35"/>
      <c r="AR392" s="35"/>
      <c r="AS392" s="35"/>
      <c r="AT392" s="35"/>
      <c r="AU392" s="35"/>
      <c r="AV392" s="35"/>
      <c r="AW392" s="35"/>
      <c r="AX392" s="35"/>
      <c r="AY392" s="35"/>
      <c r="AZ392" s="35"/>
      <c r="BA392" s="35"/>
      <c r="BB392" s="35"/>
      <c r="BC392" s="35"/>
      <c r="BD392" s="35"/>
      <c r="BE392" s="35"/>
      <c r="BF392" s="35"/>
      <c r="BG392" s="35"/>
      <c r="BH392" s="35"/>
      <c r="BI392" s="35"/>
      <c r="BJ392" s="35"/>
      <c r="BK392" s="35"/>
      <c r="BL392" s="35"/>
      <c r="BM392" s="35"/>
      <c r="BN392" s="35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  <c r="CC392" s="19"/>
      <c r="CD392" s="19"/>
      <c r="CE392" s="19"/>
      <c r="CF392" s="19"/>
      <c r="CG392" s="19"/>
      <c r="CH392" s="19"/>
      <c r="CI392" s="19"/>
      <c r="CJ392" s="19"/>
      <c r="CK392" s="21"/>
      <c r="CL392" s="21"/>
      <c r="CM392" s="21"/>
      <c r="CN392" s="21"/>
      <c r="CO392" s="21"/>
      <c r="CP392" s="21"/>
      <c r="CQ392" s="21"/>
      <c r="CR392" s="21"/>
      <c r="CS392" s="21"/>
      <c r="CT392" s="21"/>
      <c r="CU392" s="21"/>
      <c r="CV392" s="21"/>
      <c r="CW392" s="21"/>
      <c r="CX392" s="21"/>
      <c r="CY392" s="21"/>
      <c r="CZ392" s="21"/>
      <c r="DA392" s="21"/>
      <c r="DB392" s="21"/>
      <c r="DC392" s="21"/>
      <c r="DD392" s="21"/>
      <c r="DE392" s="21"/>
      <c r="DF392" s="21"/>
      <c r="DG392" s="21"/>
      <c r="DH392" s="21"/>
      <c r="DI392" s="21"/>
      <c r="DJ392" s="21"/>
      <c r="DK392" s="21"/>
      <c r="DL392" s="21"/>
      <c r="DM392" s="21"/>
      <c r="DN392" s="21"/>
      <c r="DO392" s="21"/>
      <c r="DP392" s="21"/>
      <c r="DQ392" s="21"/>
      <c r="DR392" s="21"/>
      <c r="DS392" s="21"/>
      <c r="DT392" s="21"/>
      <c r="DU392" s="21"/>
      <c r="DV392" s="18"/>
      <c r="DW392" s="18"/>
      <c r="DX392" s="18"/>
      <c r="DY392" s="18"/>
      <c r="DZ392" s="18"/>
      <c r="EA392" s="18"/>
      <c r="EB392" s="18"/>
      <c r="EC392" s="18"/>
      <c r="ED392" s="18"/>
      <c r="EE392" s="18"/>
      <c r="EF392" s="18"/>
      <c r="EG392" s="18"/>
      <c r="EH392" s="18"/>
      <c r="EI392" s="18"/>
      <c r="EJ392" s="18"/>
      <c r="EK392" s="18"/>
      <c r="EL392" s="18"/>
      <c r="EM392" s="18"/>
      <c r="EN392" s="18"/>
      <c r="EO392" s="18"/>
      <c r="EP392" s="18"/>
      <c r="EQ392" s="18"/>
      <c r="ER392" s="18"/>
      <c r="ES392" s="18"/>
      <c r="ET392" s="18"/>
      <c r="EU392" s="18"/>
      <c r="EV392" s="18"/>
      <c r="EW392" s="18"/>
      <c r="EX392" s="18"/>
      <c r="EY392" s="18"/>
      <c r="EZ392" s="18"/>
      <c r="FA392" s="18"/>
      <c r="FB392" s="18"/>
      <c r="FC392" s="18"/>
      <c r="FD392" s="21"/>
      <c r="FE392" s="21"/>
      <c r="FF392" s="21"/>
      <c r="FG392" s="21"/>
      <c r="FH392" s="21"/>
      <c r="FI392" s="21"/>
      <c r="FJ392" s="21"/>
      <c r="FK392" s="21"/>
      <c r="FL392" s="21"/>
      <c r="FM392" s="21"/>
      <c r="FN392" s="21"/>
      <c r="FO392" s="21"/>
      <c r="FP392" s="21"/>
      <c r="FQ392" s="21"/>
      <c r="FR392" s="21"/>
      <c r="FS392" s="21"/>
      <c r="FT392" s="21"/>
      <c r="FU392" s="21"/>
      <c r="FV392" s="21"/>
      <c r="FW392" s="21"/>
      <c r="FX392" s="21"/>
      <c r="FY392" s="21"/>
      <c r="FZ392" s="21"/>
      <c r="GA392" s="21"/>
      <c r="GB392" s="21"/>
      <c r="GC392" s="21"/>
      <c r="GD392" s="21"/>
      <c r="GE392" s="21"/>
      <c r="GF392" s="21"/>
      <c r="GG392" s="21"/>
      <c r="GH392" s="21"/>
      <c r="GI392" s="21"/>
    </row>
    <row r="393" spans="1:191" ht="9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  <c r="CC393" s="19"/>
      <c r="CD393" s="19"/>
      <c r="CE393" s="19"/>
      <c r="CF393" s="19"/>
      <c r="CG393" s="19"/>
      <c r="CH393" s="19"/>
      <c r="CI393" s="19"/>
      <c r="CJ393" s="19"/>
      <c r="CK393" s="21"/>
      <c r="CL393" s="21"/>
      <c r="CM393" s="21"/>
      <c r="CN393" s="21"/>
      <c r="CO393" s="21"/>
      <c r="CP393" s="21"/>
      <c r="CQ393" s="21"/>
      <c r="CR393" s="21"/>
      <c r="CS393" s="21"/>
      <c r="CT393" s="21"/>
      <c r="CU393" s="21"/>
      <c r="CV393" s="21"/>
      <c r="CW393" s="21"/>
      <c r="CX393" s="21"/>
      <c r="CY393" s="21"/>
      <c r="CZ393" s="21"/>
      <c r="DA393" s="21"/>
      <c r="DB393" s="21"/>
      <c r="DC393" s="21"/>
      <c r="DD393" s="21"/>
      <c r="DE393" s="21"/>
      <c r="DF393" s="21"/>
      <c r="DG393" s="21"/>
      <c r="DH393" s="21"/>
      <c r="DI393" s="21"/>
      <c r="DJ393" s="21"/>
      <c r="DK393" s="21"/>
      <c r="DL393" s="21"/>
      <c r="DM393" s="21"/>
      <c r="DN393" s="21"/>
      <c r="DO393" s="21"/>
      <c r="DP393" s="21"/>
      <c r="DQ393" s="21"/>
      <c r="DR393" s="21"/>
      <c r="DS393" s="21"/>
      <c r="DT393" s="21"/>
      <c r="DU393" s="21"/>
      <c r="DV393" s="18"/>
      <c r="DW393" s="18"/>
      <c r="DX393" s="18"/>
      <c r="DY393" s="18"/>
      <c r="DZ393" s="18"/>
      <c r="EA393" s="18"/>
      <c r="EB393" s="18"/>
      <c r="EC393" s="18"/>
      <c r="ED393" s="18"/>
      <c r="EE393" s="18"/>
      <c r="EF393" s="18"/>
      <c r="EG393" s="18"/>
      <c r="EH393" s="18"/>
      <c r="EI393" s="18"/>
      <c r="EJ393" s="18"/>
      <c r="EK393" s="18"/>
      <c r="EL393" s="18"/>
      <c r="EM393" s="18"/>
      <c r="EN393" s="18"/>
      <c r="EO393" s="18"/>
      <c r="EP393" s="18"/>
      <c r="EQ393" s="18"/>
      <c r="ER393" s="18"/>
      <c r="ES393" s="18"/>
      <c r="ET393" s="18"/>
      <c r="EU393" s="18"/>
      <c r="EV393" s="18"/>
      <c r="EW393" s="18"/>
      <c r="EX393" s="18"/>
      <c r="EY393" s="18"/>
      <c r="EZ393" s="18"/>
      <c r="FA393" s="18"/>
      <c r="FB393" s="18"/>
      <c r="FC393" s="18"/>
      <c r="FD393" s="21"/>
      <c r="FE393" s="21"/>
      <c r="FF393" s="21"/>
      <c r="FG393" s="21"/>
      <c r="FH393" s="21"/>
      <c r="FI393" s="21"/>
      <c r="FJ393" s="21"/>
      <c r="FK393" s="21"/>
      <c r="FL393" s="21"/>
      <c r="FM393" s="21"/>
      <c r="FN393" s="21"/>
      <c r="FO393" s="21"/>
      <c r="FP393" s="21"/>
      <c r="FQ393" s="21"/>
      <c r="FR393" s="21"/>
      <c r="FS393" s="21"/>
      <c r="FT393" s="21"/>
      <c r="FU393" s="21"/>
      <c r="FV393" s="21"/>
      <c r="FW393" s="21"/>
      <c r="FX393" s="21"/>
      <c r="FY393" s="21"/>
      <c r="FZ393" s="21"/>
      <c r="GA393" s="21"/>
      <c r="GB393" s="21"/>
      <c r="GC393" s="21"/>
      <c r="GD393" s="21"/>
      <c r="GE393" s="21"/>
      <c r="GF393" s="21"/>
      <c r="GG393" s="21"/>
      <c r="GH393" s="21"/>
      <c r="GI393" s="21"/>
    </row>
    <row r="394" spans="1:191" ht="9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  <c r="CC394" s="19"/>
      <c r="CD394" s="19"/>
      <c r="CE394" s="19"/>
      <c r="CF394" s="19"/>
      <c r="CG394" s="19"/>
      <c r="CH394" s="19"/>
      <c r="CI394" s="19"/>
      <c r="CJ394" s="19"/>
      <c r="CK394" s="21"/>
      <c r="CL394" s="21"/>
      <c r="CM394" s="21"/>
      <c r="CN394" s="21"/>
      <c r="CO394" s="21"/>
      <c r="CP394" s="21"/>
      <c r="CQ394" s="21"/>
      <c r="CR394" s="21"/>
      <c r="CS394" s="21"/>
      <c r="CT394" s="21"/>
      <c r="CU394" s="21"/>
      <c r="CV394" s="21"/>
      <c r="CW394" s="21"/>
      <c r="CX394" s="21"/>
      <c r="CY394" s="21"/>
      <c r="CZ394" s="21"/>
      <c r="DA394" s="21"/>
      <c r="DB394" s="21"/>
      <c r="DC394" s="21"/>
      <c r="DD394" s="21"/>
      <c r="DE394" s="21"/>
      <c r="DF394" s="21"/>
      <c r="DG394" s="21"/>
      <c r="DH394" s="21"/>
      <c r="DI394" s="21"/>
      <c r="DJ394" s="21"/>
      <c r="DK394" s="21"/>
      <c r="DL394" s="21"/>
      <c r="DM394" s="21"/>
      <c r="DN394" s="21"/>
      <c r="DO394" s="21"/>
      <c r="DP394" s="21"/>
      <c r="DQ394" s="21"/>
      <c r="DR394" s="21"/>
      <c r="DS394" s="21"/>
      <c r="DT394" s="21"/>
      <c r="DU394" s="21"/>
      <c r="DV394" s="18"/>
      <c r="DW394" s="18"/>
      <c r="DX394" s="18"/>
      <c r="DY394" s="18"/>
      <c r="DZ394" s="18"/>
      <c r="EA394" s="18"/>
      <c r="EB394" s="18"/>
      <c r="EC394" s="18"/>
      <c r="ED394" s="18"/>
      <c r="EE394" s="18"/>
      <c r="EF394" s="18"/>
      <c r="EG394" s="18"/>
      <c r="EH394" s="18"/>
      <c r="EI394" s="18"/>
      <c r="EJ394" s="18"/>
      <c r="EK394" s="18"/>
      <c r="EL394" s="18"/>
      <c r="EM394" s="18"/>
      <c r="EN394" s="18"/>
      <c r="EO394" s="18"/>
      <c r="EP394" s="18"/>
      <c r="EQ394" s="18"/>
      <c r="ER394" s="18"/>
      <c r="ES394" s="18"/>
      <c r="ET394" s="18"/>
      <c r="EU394" s="18"/>
      <c r="EV394" s="18"/>
      <c r="EW394" s="18"/>
      <c r="EX394" s="18"/>
      <c r="EY394" s="18"/>
      <c r="EZ394" s="18"/>
      <c r="FA394" s="18"/>
      <c r="FB394" s="18"/>
      <c r="FC394" s="18"/>
      <c r="FD394" s="21"/>
      <c r="FE394" s="21"/>
      <c r="FF394" s="21"/>
      <c r="FG394" s="21"/>
      <c r="FH394" s="21"/>
      <c r="FI394" s="21"/>
      <c r="FJ394" s="21"/>
      <c r="FK394" s="21"/>
      <c r="FL394" s="21"/>
      <c r="FM394" s="21"/>
      <c r="FN394" s="21"/>
      <c r="FO394" s="21"/>
      <c r="FP394" s="21"/>
      <c r="FQ394" s="21"/>
      <c r="FR394" s="21"/>
      <c r="FS394" s="21"/>
      <c r="FT394" s="21"/>
      <c r="FU394" s="21"/>
      <c r="FV394" s="21"/>
      <c r="FW394" s="21"/>
      <c r="FX394" s="21"/>
      <c r="FY394" s="21"/>
      <c r="FZ394" s="21"/>
      <c r="GA394" s="21"/>
      <c r="GB394" s="21"/>
      <c r="GC394" s="21"/>
      <c r="GD394" s="21"/>
      <c r="GE394" s="21"/>
      <c r="GF394" s="21"/>
      <c r="GG394" s="21"/>
      <c r="GH394" s="21"/>
      <c r="GI394" s="21"/>
    </row>
    <row r="395" spans="1:191" ht="9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35"/>
      <c r="AA395" s="35"/>
      <c r="AB395" s="35"/>
      <c r="AC395" s="35"/>
      <c r="AD395" s="35"/>
      <c r="AE395" s="35"/>
      <c r="AF395" s="35"/>
      <c r="AG395" s="35"/>
      <c r="AH395" s="35"/>
      <c r="AI395" s="35"/>
      <c r="AJ395" s="35"/>
      <c r="AK395" s="35"/>
      <c r="AL395" s="35"/>
      <c r="AM395" s="35"/>
      <c r="AN395" s="35"/>
      <c r="AO395" s="35"/>
      <c r="AP395" s="35"/>
      <c r="AQ395" s="35"/>
      <c r="AR395" s="35"/>
      <c r="AS395" s="35"/>
      <c r="AT395" s="35"/>
      <c r="AU395" s="35"/>
      <c r="AV395" s="35"/>
      <c r="AW395" s="35"/>
      <c r="AX395" s="35"/>
      <c r="AY395" s="35"/>
      <c r="AZ395" s="35"/>
      <c r="BA395" s="35"/>
      <c r="BB395" s="35"/>
      <c r="BC395" s="35"/>
      <c r="BD395" s="35"/>
      <c r="BE395" s="35"/>
      <c r="BF395" s="35"/>
      <c r="BG395" s="35"/>
      <c r="BH395" s="35"/>
      <c r="BI395" s="35"/>
      <c r="BJ395" s="35"/>
      <c r="BK395" s="35"/>
      <c r="BL395" s="35"/>
      <c r="BM395" s="35"/>
      <c r="BN395" s="35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  <c r="CC395" s="19"/>
      <c r="CD395" s="19"/>
      <c r="CE395" s="19"/>
      <c r="CF395" s="19"/>
      <c r="CG395" s="19"/>
      <c r="CH395" s="19"/>
      <c r="CI395" s="19"/>
      <c r="CJ395" s="19"/>
      <c r="CK395" s="21"/>
      <c r="CL395" s="21"/>
      <c r="CM395" s="21"/>
      <c r="CN395" s="21"/>
      <c r="CO395" s="21"/>
      <c r="CP395" s="21"/>
      <c r="CQ395" s="21"/>
      <c r="CR395" s="21"/>
      <c r="CS395" s="21"/>
      <c r="CT395" s="21"/>
      <c r="CU395" s="21"/>
      <c r="CV395" s="21"/>
      <c r="CW395" s="21"/>
      <c r="CX395" s="21"/>
      <c r="CY395" s="21"/>
      <c r="CZ395" s="21"/>
      <c r="DA395" s="21"/>
      <c r="DB395" s="21"/>
      <c r="DC395" s="21"/>
      <c r="DD395" s="21"/>
      <c r="DE395" s="21"/>
      <c r="DF395" s="21"/>
      <c r="DG395" s="21"/>
      <c r="DH395" s="21"/>
      <c r="DI395" s="21"/>
      <c r="DJ395" s="21"/>
      <c r="DK395" s="21"/>
      <c r="DL395" s="21"/>
      <c r="DM395" s="21"/>
      <c r="DN395" s="21"/>
      <c r="DO395" s="21"/>
      <c r="DP395" s="21"/>
      <c r="DQ395" s="21"/>
      <c r="DR395" s="21"/>
      <c r="DS395" s="21"/>
      <c r="DT395" s="21"/>
      <c r="DU395" s="21"/>
      <c r="DV395" s="18"/>
      <c r="DW395" s="18"/>
      <c r="DX395" s="18"/>
      <c r="DY395" s="18"/>
      <c r="DZ395" s="18"/>
      <c r="EA395" s="18"/>
      <c r="EB395" s="18"/>
      <c r="EC395" s="18"/>
      <c r="ED395" s="18"/>
      <c r="EE395" s="18"/>
      <c r="EF395" s="18"/>
      <c r="EG395" s="18"/>
      <c r="EH395" s="18"/>
      <c r="EI395" s="18"/>
      <c r="EJ395" s="18"/>
      <c r="EK395" s="18"/>
      <c r="EL395" s="18"/>
      <c r="EM395" s="18"/>
      <c r="EN395" s="18"/>
      <c r="EO395" s="18"/>
      <c r="EP395" s="18"/>
      <c r="EQ395" s="18"/>
      <c r="ER395" s="18"/>
      <c r="ES395" s="18"/>
      <c r="ET395" s="18"/>
      <c r="EU395" s="18"/>
      <c r="EV395" s="18"/>
      <c r="EW395" s="18"/>
      <c r="EX395" s="18"/>
      <c r="EY395" s="18"/>
      <c r="EZ395" s="18"/>
      <c r="FA395" s="18"/>
      <c r="FB395" s="18"/>
      <c r="FC395" s="18"/>
      <c r="FD395" s="21"/>
      <c r="FE395" s="21"/>
      <c r="FF395" s="21"/>
      <c r="FG395" s="21"/>
      <c r="FH395" s="21"/>
      <c r="FI395" s="21"/>
      <c r="FJ395" s="21"/>
      <c r="FK395" s="21"/>
      <c r="FL395" s="21"/>
      <c r="FM395" s="21"/>
      <c r="FN395" s="21"/>
      <c r="FO395" s="21"/>
      <c r="FP395" s="21"/>
      <c r="FQ395" s="21"/>
      <c r="FR395" s="21"/>
      <c r="FS395" s="21"/>
      <c r="FT395" s="18"/>
      <c r="FU395" s="18"/>
      <c r="FV395" s="18"/>
      <c r="FW395" s="18"/>
      <c r="FX395" s="18"/>
      <c r="FY395" s="18"/>
      <c r="FZ395" s="18"/>
      <c r="GA395" s="18"/>
      <c r="GB395" s="18"/>
      <c r="GC395" s="18"/>
      <c r="GD395" s="18"/>
      <c r="GE395" s="18"/>
      <c r="GF395" s="18"/>
      <c r="GG395" s="18"/>
      <c r="GH395" s="18"/>
      <c r="GI395" s="18"/>
    </row>
    <row r="396" spans="1:191" ht="9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  <c r="CC396" s="19"/>
      <c r="CD396" s="19"/>
      <c r="CE396" s="19"/>
      <c r="CF396" s="19"/>
      <c r="CG396" s="19"/>
      <c r="CH396" s="19"/>
      <c r="CI396" s="19"/>
      <c r="CJ396" s="19"/>
      <c r="CK396" s="21"/>
      <c r="CL396" s="21"/>
      <c r="CM396" s="21"/>
      <c r="CN396" s="21"/>
      <c r="CO396" s="21"/>
      <c r="CP396" s="21"/>
      <c r="CQ396" s="21"/>
      <c r="CR396" s="21"/>
      <c r="CS396" s="21"/>
      <c r="CT396" s="21"/>
      <c r="CU396" s="21"/>
      <c r="CV396" s="21"/>
      <c r="CW396" s="21"/>
      <c r="CX396" s="21"/>
      <c r="CY396" s="21"/>
      <c r="CZ396" s="21"/>
      <c r="DA396" s="21"/>
      <c r="DB396" s="21"/>
      <c r="DC396" s="21"/>
      <c r="DD396" s="21"/>
      <c r="DE396" s="21"/>
      <c r="DF396" s="21"/>
      <c r="DG396" s="21"/>
      <c r="DH396" s="21"/>
      <c r="DI396" s="21"/>
      <c r="DJ396" s="21"/>
      <c r="DK396" s="21"/>
      <c r="DL396" s="21"/>
      <c r="DM396" s="21"/>
      <c r="DN396" s="21"/>
      <c r="DO396" s="21"/>
      <c r="DP396" s="21"/>
      <c r="DQ396" s="21"/>
      <c r="DR396" s="21"/>
      <c r="DS396" s="21"/>
      <c r="DT396" s="21"/>
      <c r="DU396" s="21"/>
      <c r="DV396" s="18"/>
      <c r="DW396" s="18"/>
      <c r="DX396" s="18"/>
      <c r="DY396" s="18"/>
      <c r="DZ396" s="18"/>
      <c r="EA396" s="18"/>
      <c r="EB396" s="18"/>
      <c r="EC396" s="18"/>
      <c r="ED396" s="18"/>
      <c r="EE396" s="18"/>
      <c r="EF396" s="18"/>
      <c r="EG396" s="18"/>
      <c r="EH396" s="18"/>
      <c r="EI396" s="18"/>
      <c r="EJ396" s="18"/>
      <c r="EK396" s="18"/>
      <c r="EL396" s="18"/>
      <c r="EM396" s="18"/>
      <c r="EN396" s="18"/>
      <c r="EO396" s="18"/>
      <c r="EP396" s="18"/>
      <c r="EQ396" s="18"/>
      <c r="ER396" s="18"/>
      <c r="ES396" s="18"/>
      <c r="ET396" s="18"/>
      <c r="EU396" s="18"/>
      <c r="EV396" s="18"/>
      <c r="EW396" s="18"/>
      <c r="EX396" s="18"/>
      <c r="EY396" s="18"/>
      <c r="EZ396" s="18"/>
      <c r="FA396" s="18"/>
      <c r="FB396" s="18"/>
      <c r="FC396" s="18"/>
      <c r="FD396" s="21"/>
      <c r="FE396" s="21"/>
      <c r="FF396" s="21"/>
      <c r="FG396" s="21"/>
      <c r="FH396" s="21"/>
      <c r="FI396" s="21"/>
      <c r="FJ396" s="21"/>
      <c r="FK396" s="21"/>
      <c r="FL396" s="21"/>
      <c r="FM396" s="21"/>
      <c r="FN396" s="21"/>
      <c r="FO396" s="21"/>
      <c r="FP396" s="21"/>
      <c r="FQ396" s="21"/>
      <c r="FR396" s="21"/>
      <c r="FS396" s="21"/>
      <c r="FT396" s="18"/>
      <c r="FU396" s="18"/>
      <c r="FV396" s="18"/>
      <c r="FW396" s="18"/>
      <c r="FX396" s="18"/>
      <c r="FY396" s="18"/>
      <c r="FZ396" s="18"/>
      <c r="GA396" s="18"/>
      <c r="GB396" s="18"/>
      <c r="GC396" s="18"/>
      <c r="GD396" s="18"/>
      <c r="GE396" s="18"/>
      <c r="GF396" s="18"/>
      <c r="GG396" s="18"/>
      <c r="GH396" s="18"/>
      <c r="GI396" s="18"/>
    </row>
    <row r="397" spans="1:191" ht="9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  <c r="CC397" s="19"/>
      <c r="CD397" s="19"/>
      <c r="CE397" s="19"/>
      <c r="CF397" s="19"/>
      <c r="CG397" s="19"/>
      <c r="CH397" s="19"/>
      <c r="CI397" s="19"/>
      <c r="CJ397" s="19"/>
      <c r="CK397" s="21"/>
      <c r="CL397" s="21"/>
      <c r="CM397" s="21"/>
      <c r="CN397" s="21"/>
      <c r="CO397" s="21"/>
      <c r="CP397" s="21"/>
      <c r="CQ397" s="21"/>
      <c r="CR397" s="21"/>
      <c r="CS397" s="21"/>
      <c r="CT397" s="21"/>
      <c r="CU397" s="21"/>
      <c r="CV397" s="21"/>
      <c r="CW397" s="21"/>
      <c r="CX397" s="21"/>
      <c r="CY397" s="21"/>
      <c r="CZ397" s="21"/>
      <c r="DA397" s="21"/>
      <c r="DB397" s="21"/>
      <c r="DC397" s="21"/>
      <c r="DD397" s="21"/>
      <c r="DE397" s="21"/>
      <c r="DF397" s="21"/>
      <c r="DG397" s="21"/>
      <c r="DH397" s="21"/>
      <c r="DI397" s="21"/>
      <c r="DJ397" s="21"/>
      <c r="DK397" s="21"/>
      <c r="DL397" s="21"/>
      <c r="DM397" s="21"/>
      <c r="DN397" s="21"/>
      <c r="DO397" s="21"/>
      <c r="DP397" s="21"/>
      <c r="DQ397" s="21"/>
      <c r="DR397" s="21"/>
      <c r="DS397" s="21"/>
      <c r="DT397" s="21"/>
      <c r="DU397" s="21"/>
      <c r="DV397" s="18"/>
      <c r="DW397" s="18"/>
      <c r="DX397" s="18"/>
      <c r="DY397" s="18"/>
      <c r="DZ397" s="18"/>
      <c r="EA397" s="18"/>
      <c r="EB397" s="18"/>
      <c r="EC397" s="18"/>
      <c r="ED397" s="18"/>
      <c r="EE397" s="18"/>
      <c r="EF397" s="18"/>
      <c r="EG397" s="18"/>
      <c r="EH397" s="18"/>
      <c r="EI397" s="18"/>
      <c r="EJ397" s="18"/>
      <c r="EK397" s="18"/>
      <c r="EL397" s="18"/>
      <c r="EM397" s="18"/>
      <c r="EN397" s="18"/>
      <c r="EO397" s="18"/>
      <c r="EP397" s="18"/>
      <c r="EQ397" s="18"/>
      <c r="ER397" s="18"/>
      <c r="ES397" s="18"/>
      <c r="ET397" s="18"/>
      <c r="EU397" s="18"/>
      <c r="EV397" s="18"/>
      <c r="EW397" s="18"/>
      <c r="EX397" s="18"/>
      <c r="EY397" s="18"/>
      <c r="EZ397" s="18"/>
      <c r="FA397" s="18"/>
      <c r="FB397" s="18"/>
      <c r="FC397" s="18"/>
      <c r="FD397" s="21"/>
      <c r="FE397" s="21"/>
      <c r="FF397" s="21"/>
      <c r="FG397" s="21"/>
      <c r="FH397" s="21"/>
      <c r="FI397" s="21"/>
      <c r="FJ397" s="21"/>
      <c r="FK397" s="21"/>
      <c r="FL397" s="21"/>
      <c r="FM397" s="21"/>
      <c r="FN397" s="21"/>
      <c r="FO397" s="21"/>
      <c r="FP397" s="21"/>
      <c r="FQ397" s="21"/>
      <c r="FR397" s="21"/>
      <c r="FS397" s="21"/>
      <c r="FT397" s="18"/>
      <c r="FU397" s="18"/>
      <c r="FV397" s="18"/>
      <c r="FW397" s="18"/>
      <c r="FX397" s="18"/>
      <c r="FY397" s="18"/>
      <c r="FZ397" s="18"/>
      <c r="GA397" s="18"/>
      <c r="GB397" s="18"/>
      <c r="GC397" s="18"/>
      <c r="GD397" s="18"/>
      <c r="GE397" s="18"/>
      <c r="GF397" s="18"/>
      <c r="GG397" s="18"/>
      <c r="GH397" s="18"/>
      <c r="GI397" s="18"/>
    </row>
    <row r="398" spans="1:191" ht="9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35"/>
      <c r="AA398" s="35"/>
      <c r="AB398" s="35"/>
      <c r="AC398" s="35"/>
      <c r="AD398" s="35"/>
      <c r="AE398" s="35"/>
      <c r="AF398" s="35"/>
      <c r="AG398" s="35"/>
      <c r="AH398" s="35"/>
      <c r="AI398" s="35"/>
      <c r="AJ398" s="35"/>
      <c r="AK398" s="35"/>
      <c r="AL398" s="35"/>
      <c r="AM398" s="35"/>
      <c r="AN398" s="35"/>
      <c r="AO398" s="35"/>
      <c r="AP398" s="35"/>
      <c r="AQ398" s="35"/>
      <c r="AR398" s="35"/>
      <c r="AS398" s="35"/>
      <c r="AT398" s="35"/>
      <c r="AU398" s="35"/>
      <c r="AV398" s="35"/>
      <c r="AW398" s="35"/>
      <c r="AX398" s="35"/>
      <c r="AY398" s="35"/>
      <c r="AZ398" s="35"/>
      <c r="BA398" s="35"/>
      <c r="BB398" s="35"/>
      <c r="BC398" s="35"/>
      <c r="BD398" s="35"/>
      <c r="BE398" s="35"/>
      <c r="BF398" s="35"/>
      <c r="BG398" s="35"/>
      <c r="BH398" s="35"/>
      <c r="BI398" s="35"/>
      <c r="BJ398" s="35"/>
      <c r="BK398" s="35"/>
      <c r="BL398" s="35"/>
      <c r="BM398" s="35"/>
      <c r="BN398" s="35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  <c r="CC398" s="19"/>
      <c r="CD398" s="19"/>
      <c r="CE398" s="19"/>
      <c r="CF398" s="19"/>
      <c r="CG398" s="19"/>
      <c r="CH398" s="19"/>
      <c r="CI398" s="19"/>
      <c r="CJ398" s="19"/>
      <c r="CK398" s="21"/>
      <c r="CL398" s="21"/>
      <c r="CM398" s="21"/>
      <c r="CN398" s="21"/>
      <c r="CO398" s="21"/>
      <c r="CP398" s="21"/>
      <c r="CQ398" s="21"/>
      <c r="CR398" s="21"/>
      <c r="CS398" s="21"/>
      <c r="CT398" s="21"/>
      <c r="CU398" s="21"/>
      <c r="CV398" s="21"/>
      <c r="CW398" s="21"/>
      <c r="CX398" s="21"/>
      <c r="CY398" s="21"/>
      <c r="CZ398" s="21"/>
      <c r="DA398" s="21"/>
      <c r="DB398" s="21"/>
      <c r="DC398" s="21"/>
      <c r="DD398" s="21"/>
      <c r="DE398" s="21"/>
      <c r="DF398" s="21"/>
      <c r="DG398" s="21"/>
      <c r="DH398" s="21"/>
      <c r="DI398" s="21"/>
      <c r="DJ398" s="21"/>
      <c r="DK398" s="21"/>
      <c r="DL398" s="21"/>
      <c r="DM398" s="21"/>
      <c r="DN398" s="21"/>
      <c r="DO398" s="21"/>
      <c r="DP398" s="21"/>
      <c r="DQ398" s="21"/>
      <c r="DR398" s="21"/>
      <c r="DS398" s="21"/>
      <c r="DT398" s="21"/>
      <c r="DU398" s="21"/>
      <c r="DV398" s="18"/>
      <c r="DW398" s="18"/>
      <c r="DX398" s="18"/>
      <c r="DY398" s="18"/>
      <c r="DZ398" s="18"/>
      <c r="EA398" s="18"/>
      <c r="EB398" s="18"/>
      <c r="EC398" s="18"/>
      <c r="ED398" s="18"/>
      <c r="EE398" s="18"/>
      <c r="EF398" s="18"/>
      <c r="EG398" s="18"/>
      <c r="EH398" s="18"/>
      <c r="EI398" s="18"/>
      <c r="EJ398" s="18"/>
      <c r="EK398" s="18"/>
      <c r="EL398" s="18"/>
      <c r="EM398" s="18"/>
      <c r="EN398" s="18"/>
      <c r="EO398" s="18"/>
      <c r="EP398" s="18"/>
      <c r="EQ398" s="18"/>
      <c r="ER398" s="18"/>
      <c r="ES398" s="18"/>
      <c r="ET398" s="18"/>
      <c r="EU398" s="18"/>
      <c r="EV398" s="18"/>
      <c r="EW398" s="18"/>
      <c r="EX398" s="18"/>
      <c r="EY398" s="18"/>
      <c r="EZ398" s="18"/>
      <c r="FA398" s="18"/>
      <c r="FB398" s="18"/>
      <c r="FC398" s="18"/>
      <c r="FD398" s="21"/>
      <c r="FE398" s="21"/>
      <c r="FF398" s="21"/>
      <c r="FG398" s="21"/>
      <c r="FH398" s="21"/>
      <c r="FI398" s="21"/>
      <c r="FJ398" s="21"/>
      <c r="FK398" s="21"/>
      <c r="FL398" s="21"/>
      <c r="FM398" s="21"/>
      <c r="FN398" s="21"/>
      <c r="FO398" s="21"/>
      <c r="FP398" s="21"/>
      <c r="FQ398" s="21"/>
      <c r="FR398" s="21"/>
      <c r="FS398" s="21"/>
      <c r="FT398" s="18"/>
      <c r="FU398" s="18"/>
      <c r="FV398" s="18"/>
      <c r="FW398" s="18"/>
      <c r="FX398" s="18"/>
      <c r="FY398" s="18"/>
      <c r="FZ398" s="18"/>
      <c r="GA398" s="18"/>
      <c r="GB398" s="18"/>
      <c r="GC398" s="18"/>
      <c r="GD398" s="18"/>
      <c r="GE398" s="18"/>
      <c r="GF398" s="18"/>
      <c r="GG398" s="18"/>
      <c r="GH398" s="18"/>
      <c r="GI398" s="18"/>
    </row>
    <row r="399" spans="1:191" ht="9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33"/>
      <c r="AA399" s="33"/>
      <c r="AB399" s="33"/>
      <c r="AC399" s="33"/>
      <c r="AD399" s="33"/>
      <c r="AE399" s="33"/>
      <c r="AF399" s="33"/>
      <c r="AG399" s="33"/>
      <c r="AH399" s="33"/>
      <c r="AI399" s="33"/>
      <c r="AJ399" s="33"/>
      <c r="AK399" s="33"/>
      <c r="AL399" s="33"/>
      <c r="AM399" s="33"/>
      <c r="AN399" s="33"/>
      <c r="AO399" s="33"/>
      <c r="AP399" s="33"/>
      <c r="AQ399" s="33"/>
      <c r="AR399" s="33"/>
      <c r="AS399" s="33"/>
      <c r="AT399" s="33"/>
      <c r="AU399" s="33"/>
      <c r="AV399" s="33"/>
      <c r="AW399" s="33"/>
      <c r="AX399" s="33"/>
      <c r="AY399" s="33"/>
      <c r="AZ399" s="33"/>
      <c r="BA399" s="33"/>
      <c r="BB399" s="33"/>
      <c r="BC399" s="33"/>
      <c r="BD399" s="33"/>
      <c r="BE399" s="33"/>
      <c r="BF399" s="33"/>
      <c r="BG399" s="33"/>
      <c r="BH399" s="33"/>
      <c r="BI399" s="33"/>
      <c r="BJ399" s="33"/>
      <c r="BK399" s="33"/>
      <c r="BL399" s="33"/>
      <c r="BM399" s="33"/>
      <c r="BN399" s="33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  <c r="CC399" s="19"/>
      <c r="CD399" s="19"/>
      <c r="CE399" s="19"/>
      <c r="CF399" s="19"/>
      <c r="CG399" s="19"/>
      <c r="CH399" s="19"/>
      <c r="CI399" s="19"/>
      <c r="CJ399" s="19"/>
      <c r="CK399" s="21"/>
      <c r="CL399" s="21"/>
      <c r="CM399" s="21"/>
      <c r="CN399" s="21"/>
      <c r="CO399" s="21"/>
      <c r="CP399" s="21"/>
      <c r="CQ399" s="21"/>
      <c r="CR399" s="21"/>
      <c r="CS399" s="21"/>
      <c r="CT399" s="21"/>
      <c r="CU399" s="21"/>
      <c r="CV399" s="21"/>
      <c r="CW399" s="21"/>
      <c r="CX399" s="21"/>
      <c r="CY399" s="21"/>
      <c r="CZ399" s="21"/>
      <c r="DA399" s="21"/>
      <c r="DB399" s="21"/>
      <c r="DC399" s="21"/>
      <c r="DD399" s="21"/>
      <c r="DE399" s="21"/>
      <c r="DF399" s="18"/>
      <c r="DG399" s="18"/>
      <c r="DH399" s="18"/>
      <c r="DI399" s="18"/>
      <c r="DJ399" s="18"/>
      <c r="DK399" s="18"/>
      <c r="DL399" s="18"/>
      <c r="DM399" s="18"/>
      <c r="DN399" s="18"/>
      <c r="DO399" s="18"/>
      <c r="DP399" s="18"/>
      <c r="DQ399" s="18"/>
      <c r="DR399" s="18"/>
      <c r="DS399" s="18"/>
      <c r="DT399" s="18"/>
      <c r="DU399" s="18"/>
      <c r="DV399" s="18"/>
      <c r="DW399" s="18"/>
      <c r="DX399" s="18"/>
      <c r="DY399" s="18"/>
      <c r="DZ399" s="18"/>
      <c r="EA399" s="18"/>
      <c r="EB399" s="18"/>
      <c r="EC399" s="18"/>
      <c r="ED399" s="18"/>
      <c r="EE399" s="18"/>
      <c r="EF399" s="18"/>
      <c r="EG399" s="18"/>
      <c r="EH399" s="18"/>
      <c r="EI399" s="18"/>
      <c r="EJ399" s="18"/>
      <c r="EK399" s="18"/>
      <c r="EL399" s="18"/>
      <c r="EM399" s="18"/>
      <c r="EN399" s="18"/>
      <c r="EO399" s="18"/>
      <c r="EP399" s="18"/>
      <c r="EQ399" s="18"/>
      <c r="ER399" s="18"/>
      <c r="ES399" s="18"/>
      <c r="ET399" s="18"/>
      <c r="EU399" s="18"/>
      <c r="EV399" s="18"/>
      <c r="EW399" s="18"/>
      <c r="EX399" s="18"/>
      <c r="EY399" s="18"/>
      <c r="EZ399" s="18"/>
      <c r="FA399" s="18"/>
      <c r="FB399" s="18"/>
      <c r="FC399" s="18"/>
      <c r="FD399" s="21"/>
      <c r="FE399" s="18"/>
      <c r="FF399" s="18"/>
      <c r="FG399" s="18"/>
      <c r="FH399" s="18"/>
      <c r="FI399" s="18"/>
      <c r="FJ399" s="18"/>
      <c r="FK399" s="18"/>
      <c r="FL399" s="18"/>
      <c r="FM399" s="18"/>
      <c r="FN399" s="18"/>
      <c r="FO399" s="18"/>
      <c r="FP399" s="18"/>
      <c r="FQ399" s="18"/>
      <c r="FR399" s="18"/>
      <c r="FS399" s="18"/>
      <c r="FT399" s="18"/>
      <c r="FU399" s="18"/>
      <c r="FV399" s="18"/>
      <c r="FW399" s="18"/>
      <c r="FX399" s="18"/>
      <c r="FY399" s="18"/>
      <c r="FZ399" s="18"/>
      <c r="GA399" s="18"/>
      <c r="GB399" s="18"/>
      <c r="GC399" s="18"/>
      <c r="GD399" s="18"/>
      <c r="GE399" s="18"/>
      <c r="GF399" s="18"/>
      <c r="GG399" s="18"/>
      <c r="GH399" s="18"/>
      <c r="GI399" s="18"/>
    </row>
    <row r="400" spans="1:191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  <c r="AU400" s="18"/>
      <c r="AV400" s="18"/>
      <c r="AW400" s="18"/>
      <c r="AX400" s="18"/>
      <c r="AY400" s="18"/>
      <c r="AZ400" s="18"/>
      <c r="BA400" s="18"/>
      <c r="BB400" s="18"/>
      <c r="BC400" s="18"/>
      <c r="BD400" s="18"/>
      <c r="BE400" s="18"/>
      <c r="BF400" s="18"/>
      <c r="BG400" s="18"/>
      <c r="BH400" s="18"/>
      <c r="BI400" s="18"/>
      <c r="BJ400" s="18"/>
      <c r="BK400" s="18"/>
      <c r="BL400" s="18"/>
      <c r="BM400" s="18"/>
      <c r="BN400" s="18"/>
      <c r="BO400" s="19"/>
      <c r="BP400" s="19"/>
      <c r="BQ400" s="19"/>
      <c r="BR400" s="19"/>
      <c r="BS400" s="19"/>
      <c r="BT400" s="19"/>
      <c r="BU400" s="19"/>
      <c r="BV400" s="29"/>
      <c r="BW400" s="29"/>
      <c r="BX400" s="29"/>
      <c r="BY400" s="29"/>
      <c r="BZ400" s="29"/>
      <c r="CA400" s="29"/>
      <c r="CB400" s="29"/>
      <c r="CC400" s="29"/>
      <c r="CD400" s="29"/>
      <c r="CE400" s="29"/>
      <c r="CF400" s="29"/>
      <c r="CG400" s="29"/>
      <c r="CH400" s="29"/>
      <c r="CI400" s="29"/>
      <c r="CJ400" s="29"/>
      <c r="CK400" s="21"/>
      <c r="CL400" s="29"/>
      <c r="CM400" s="29"/>
      <c r="CN400" s="29"/>
      <c r="CO400" s="29"/>
      <c r="CP400" s="29"/>
      <c r="CQ400" s="29"/>
      <c r="CR400" s="29"/>
      <c r="CS400" s="29"/>
      <c r="CT400" s="29"/>
      <c r="CU400" s="29"/>
      <c r="CV400" s="29"/>
      <c r="CW400" s="29"/>
      <c r="CX400" s="29"/>
      <c r="CY400" s="29"/>
      <c r="CZ400" s="29"/>
      <c r="DA400" s="29"/>
      <c r="DB400" s="29"/>
      <c r="DC400" s="29"/>
      <c r="DD400" s="29"/>
      <c r="DE400" s="21"/>
      <c r="DF400" s="29"/>
      <c r="DG400" s="29"/>
      <c r="DH400" s="29"/>
      <c r="DI400" s="29"/>
      <c r="DJ400" s="29"/>
      <c r="DK400" s="29"/>
      <c r="DL400" s="29"/>
      <c r="DM400" s="29"/>
      <c r="DN400" s="29"/>
      <c r="DO400" s="29"/>
      <c r="DP400" s="29"/>
      <c r="DQ400" s="29"/>
      <c r="DR400" s="29"/>
      <c r="DS400" s="29"/>
      <c r="DT400" s="29"/>
      <c r="DU400" s="29"/>
      <c r="DV400" s="18"/>
      <c r="DW400" s="29"/>
      <c r="DX400" s="29"/>
      <c r="DY400" s="29"/>
      <c r="DZ400" s="29"/>
      <c r="EA400" s="29"/>
      <c r="EB400" s="29"/>
      <c r="EC400" s="29"/>
      <c r="ED400" s="29"/>
      <c r="EE400" s="29"/>
      <c r="EF400" s="29"/>
      <c r="EG400" s="29"/>
      <c r="EH400" s="29"/>
      <c r="EI400" s="29"/>
      <c r="EJ400" s="29"/>
      <c r="EK400" s="29"/>
      <c r="EL400" s="29"/>
      <c r="EM400" s="18"/>
      <c r="EN400" s="29"/>
      <c r="EO400" s="29"/>
      <c r="EP400" s="29"/>
      <c r="EQ400" s="29"/>
      <c r="ER400" s="29"/>
      <c r="ES400" s="29"/>
      <c r="ET400" s="29"/>
      <c r="EU400" s="29"/>
      <c r="EV400" s="29"/>
      <c r="EW400" s="29"/>
      <c r="EX400" s="29"/>
      <c r="EY400" s="29"/>
      <c r="EZ400" s="29"/>
      <c r="FA400" s="29"/>
      <c r="FB400" s="29"/>
      <c r="FC400" s="29"/>
      <c r="FD400" s="21"/>
      <c r="FE400" s="29"/>
      <c r="FF400" s="29"/>
      <c r="FG400" s="29"/>
      <c r="FH400" s="29"/>
      <c r="FI400" s="29"/>
      <c r="FJ400" s="29"/>
      <c r="FK400" s="29"/>
      <c r="FL400" s="29"/>
      <c r="FM400" s="29"/>
      <c r="FN400" s="29"/>
      <c r="FO400" s="29"/>
      <c r="FP400" s="29"/>
      <c r="FQ400" s="29"/>
      <c r="FR400" s="29"/>
      <c r="FS400" s="18"/>
      <c r="FT400" s="29"/>
      <c r="FU400" s="29"/>
      <c r="FV400" s="29"/>
      <c r="FW400" s="29"/>
      <c r="FX400" s="29"/>
      <c r="FY400" s="29"/>
      <c r="FZ400" s="29"/>
      <c r="GA400" s="29"/>
      <c r="GB400" s="29"/>
      <c r="GC400" s="29"/>
      <c r="GD400" s="29"/>
      <c r="GE400" s="29"/>
      <c r="GF400" s="29"/>
      <c r="GG400" s="29"/>
      <c r="GH400" s="29"/>
      <c r="GI400" s="29"/>
    </row>
    <row r="401" spans="1:191" ht="9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35"/>
      <c r="AA401" s="35"/>
      <c r="AB401" s="35"/>
      <c r="AC401" s="35"/>
      <c r="AD401" s="35"/>
      <c r="AE401" s="35"/>
      <c r="AF401" s="35"/>
      <c r="AG401" s="35"/>
      <c r="AH401" s="35"/>
      <c r="AI401" s="35"/>
      <c r="AJ401" s="35"/>
      <c r="AK401" s="35"/>
      <c r="AL401" s="35"/>
      <c r="AM401" s="35"/>
      <c r="AN401" s="35"/>
      <c r="AO401" s="35"/>
      <c r="AP401" s="35"/>
      <c r="AQ401" s="35"/>
      <c r="AR401" s="35"/>
      <c r="AS401" s="35"/>
      <c r="AT401" s="35"/>
      <c r="AU401" s="35"/>
      <c r="AV401" s="35"/>
      <c r="AW401" s="35"/>
      <c r="AX401" s="35"/>
      <c r="AY401" s="35"/>
      <c r="AZ401" s="35"/>
      <c r="BA401" s="35"/>
      <c r="BB401" s="35"/>
      <c r="BC401" s="35"/>
      <c r="BD401" s="35"/>
      <c r="BE401" s="35"/>
      <c r="BF401" s="35"/>
      <c r="BG401" s="35"/>
      <c r="BH401" s="35"/>
      <c r="BI401" s="35"/>
      <c r="BJ401" s="35"/>
      <c r="BK401" s="35"/>
      <c r="BL401" s="35"/>
      <c r="BM401" s="35"/>
      <c r="BN401" s="35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  <c r="CC401" s="19"/>
      <c r="CD401" s="19"/>
      <c r="CE401" s="19"/>
      <c r="CF401" s="19"/>
      <c r="CG401" s="19"/>
      <c r="CH401" s="19"/>
      <c r="CI401" s="19"/>
      <c r="CJ401" s="19"/>
      <c r="CK401" s="21"/>
      <c r="CL401" s="21"/>
      <c r="CM401" s="21"/>
      <c r="CN401" s="21"/>
      <c r="CO401" s="21"/>
      <c r="CP401" s="21"/>
      <c r="CQ401" s="21"/>
      <c r="CR401" s="21"/>
      <c r="CS401" s="21"/>
      <c r="CT401" s="21"/>
      <c r="CU401" s="21"/>
      <c r="CV401" s="21"/>
      <c r="CW401" s="21"/>
      <c r="CX401" s="21"/>
      <c r="CY401" s="21"/>
      <c r="CZ401" s="21"/>
      <c r="DA401" s="21"/>
      <c r="DB401" s="21"/>
      <c r="DC401" s="21"/>
      <c r="DD401" s="21"/>
      <c r="DE401" s="21"/>
      <c r="DF401" s="21"/>
      <c r="DG401" s="21"/>
      <c r="DH401" s="21"/>
      <c r="DI401" s="21"/>
      <c r="DJ401" s="21"/>
      <c r="DK401" s="21"/>
      <c r="DL401" s="21"/>
      <c r="DM401" s="21"/>
      <c r="DN401" s="21"/>
      <c r="DO401" s="21"/>
      <c r="DP401" s="21"/>
      <c r="DQ401" s="21"/>
      <c r="DR401" s="21"/>
      <c r="DS401" s="21"/>
      <c r="DT401" s="21"/>
      <c r="DU401" s="21"/>
      <c r="DV401" s="18"/>
      <c r="DW401" s="18"/>
      <c r="DX401" s="18"/>
      <c r="DY401" s="18"/>
      <c r="DZ401" s="18"/>
      <c r="EA401" s="18"/>
      <c r="EB401" s="18"/>
      <c r="EC401" s="18"/>
      <c r="ED401" s="18"/>
      <c r="EE401" s="18"/>
      <c r="EF401" s="18"/>
      <c r="EG401" s="18"/>
      <c r="EH401" s="18"/>
      <c r="EI401" s="18"/>
      <c r="EJ401" s="18"/>
      <c r="EK401" s="18"/>
      <c r="EL401" s="18"/>
      <c r="EM401" s="18"/>
      <c r="EN401" s="18"/>
      <c r="EO401" s="18"/>
      <c r="EP401" s="18"/>
      <c r="EQ401" s="18"/>
      <c r="ER401" s="18"/>
      <c r="ES401" s="18"/>
      <c r="ET401" s="18"/>
      <c r="EU401" s="18"/>
      <c r="EV401" s="18"/>
      <c r="EW401" s="18"/>
      <c r="EX401" s="18"/>
      <c r="EY401" s="18"/>
      <c r="EZ401" s="18"/>
      <c r="FA401" s="18"/>
      <c r="FB401" s="18"/>
      <c r="FC401" s="18"/>
      <c r="FD401" s="21"/>
      <c r="FE401" s="21"/>
      <c r="FF401" s="21"/>
      <c r="FG401" s="21"/>
      <c r="FH401" s="21"/>
      <c r="FI401" s="21"/>
      <c r="FJ401" s="21"/>
      <c r="FK401" s="21"/>
      <c r="FL401" s="21"/>
      <c r="FM401" s="21"/>
      <c r="FN401" s="21"/>
      <c r="FO401" s="21"/>
      <c r="FP401" s="21"/>
      <c r="FQ401" s="21"/>
      <c r="FR401" s="21"/>
      <c r="FS401" s="21"/>
      <c r="FT401" s="18"/>
      <c r="FU401" s="18"/>
      <c r="FV401" s="18"/>
      <c r="FW401" s="18"/>
      <c r="FX401" s="18"/>
      <c r="FY401" s="18"/>
      <c r="FZ401" s="18"/>
      <c r="GA401" s="18"/>
      <c r="GB401" s="18"/>
      <c r="GC401" s="18"/>
      <c r="GD401" s="18"/>
      <c r="GE401" s="18"/>
      <c r="GF401" s="18"/>
      <c r="GG401" s="18"/>
      <c r="GH401" s="18"/>
      <c r="GI401" s="18"/>
    </row>
    <row r="402" spans="1:191" ht="9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3"/>
      <c r="BD402" s="23"/>
      <c r="BE402" s="23"/>
      <c r="BF402" s="23"/>
      <c r="BG402" s="23"/>
      <c r="BH402" s="23"/>
      <c r="BI402" s="23"/>
      <c r="BJ402" s="23"/>
      <c r="BK402" s="23"/>
      <c r="BL402" s="23"/>
      <c r="BM402" s="23"/>
      <c r="BN402" s="23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  <c r="CC402" s="19"/>
      <c r="CD402" s="19"/>
      <c r="CE402" s="19"/>
      <c r="CF402" s="19"/>
      <c r="CG402" s="19"/>
      <c r="CH402" s="19"/>
      <c r="CI402" s="19"/>
      <c r="CJ402" s="19"/>
      <c r="CK402" s="21"/>
      <c r="CL402" s="21"/>
      <c r="CM402" s="21"/>
      <c r="CN402" s="21"/>
      <c r="CO402" s="21"/>
      <c r="CP402" s="21"/>
      <c r="CQ402" s="21"/>
      <c r="CR402" s="21"/>
      <c r="CS402" s="21"/>
      <c r="CT402" s="21"/>
      <c r="CU402" s="21"/>
      <c r="CV402" s="21"/>
      <c r="CW402" s="21"/>
      <c r="CX402" s="21"/>
      <c r="CY402" s="21"/>
      <c r="CZ402" s="21"/>
      <c r="DA402" s="21"/>
      <c r="DB402" s="21"/>
      <c r="DC402" s="21"/>
      <c r="DD402" s="21"/>
      <c r="DE402" s="21"/>
      <c r="DF402" s="21"/>
      <c r="DG402" s="21"/>
      <c r="DH402" s="21"/>
      <c r="DI402" s="21"/>
      <c r="DJ402" s="21"/>
      <c r="DK402" s="21"/>
      <c r="DL402" s="21"/>
      <c r="DM402" s="21"/>
      <c r="DN402" s="21"/>
      <c r="DO402" s="21"/>
      <c r="DP402" s="21"/>
      <c r="DQ402" s="21"/>
      <c r="DR402" s="21"/>
      <c r="DS402" s="21"/>
      <c r="DT402" s="21"/>
      <c r="DU402" s="21"/>
      <c r="DV402" s="18"/>
      <c r="DW402" s="18"/>
      <c r="DX402" s="18"/>
      <c r="DY402" s="18"/>
      <c r="DZ402" s="18"/>
      <c r="EA402" s="18"/>
      <c r="EB402" s="18"/>
      <c r="EC402" s="18"/>
      <c r="ED402" s="18"/>
      <c r="EE402" s="18"/>
      <c r="EF402" s="18"/>
      <c r="EG402" s="18"/>
      <c r="EH402" s="18"/>
      <c r="EI402" s="18"/>
      <c r="EJ402" s="18"/>
      <c r="EK402" s="18"/>
      <c r="EL402" s="18"/>
      <c r="EM402" s="18"/>
      <c r="EN402" s="18"/>
      <c r="EO402" s="18"/>
      <c r="EP402" s="18"/>
      <c r="EQ402" s="18"/>
      <c r="ER402" s="18"/>
      <c r="ES402" s="18"/>
      <c r="ET402" s="18"/>
      <c r="EU402" s="18"/>
      <c r="EV402" s="18"/>
      <c r="EW402" s="18"/>
      <c r="EX402" s="18"/>
      <c r="EY402" s="18"/>
      <c r="EZ402" s="18"/>
      <c r="FA402" s="18"/>
      <c r="FB402" s="18"/>
      <c r="FC402" s="18"/>
      <c r="FD402" s="21"/>
      <c r="FE402" s="21"/>
      <c r="FF402" s="21"/>
      <c r="FG402" s="21"/>
      <c r="FH402" s="21"/>
      <c r="FI402" s="21"/>
      <c r="FJ402" s="21"/>
      <c r="FK402" s="21"/>
      <c r="FL402" s="21"/>
      <c r="FM402" s="21"/>
      <c r="FN402" s="21"/>
      <c r="FO402" s="21"/>
      <c r="FP402" s="21"/>
      <c r="FQ402" s="21"/>
      <c r="FR402" s="21"/>
      <c r="FS402" s="21"/>
      <c r="FT402" s="18"/>
      <c r="FU402" s="18"/>
      <c r="FV402" s="18"/>
      <c r="FW402" s="18"/>
      <c r="FX402" s="18"/>
      <c r="FY402" s="18"/>
      <c r="FZ402" s="18"/>
      <c r="GA402" s="18"/>
      <c r="GB402" s="18"/>
      <c r="GC402" s="18"/>
      <c r="GD402" s="18"/>
      <c r="GE402" s="18"/>
      <c r="GF402" s="18"/>
      <c r="GG402" s="18"/>
      <c r="GH402" s="18"/>
      <c r="GI402" s="18"/>
    </row>
    <row r="403" spans="1:191" ht="9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  <c r="BD403" s="23"/>
      <c r="BE403" s="23"/>
      <c r="BF403" s="23"/>
      <c r="BG403" s="23"/>
      <c r="BH403" s="23"/>
      <c r="BI403" s="23"/>
      <c r="BJ403" s="23"/>
      <c r="BK403" s="23"/>
      <c r="BL403" s="23"/>
      <c r="BM403" s="23"/>
      <c r="BN403" s="23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  <c r="CC403" s="19"/>
      <c r="CD403" s="19"/>
      <c r="CE403" s="19"/>
      <c r="CF403" s="19"/>
      <c r="CG403" s="19"/>
      <c r="CH403" s="19"/>
      <c r="CI403" s="19"/>
      <c r="CJ403" s="19"/>
      <c r="CK403" s="21"/>
      <c r="CL403" s="21"/>
      <c r="CM403" s="21"/>
      <c r="CN403" s="21"/>
      <c r="CO403" s="21"/>
      <c r="CP403" s="21"/>
      <c r="CQ403" s="21"/>
      <c r="CR403" s="21"/>
      <c r="CS403" s="21"/>
      <c r="CT403" s="21"/>
      <c r="CU403" s="21"/>
      <c r="CV403" s="21"/>
      <c r="CW403" s="21"/>
      <c r="CX403" s="21"/>
      <c r="CY403" s="21"/>
      <c r="CZ403" s="21"/>
      <c r="DA403" s="21"/>
      <c r="DB403" s="21"/>
      <c r="DC403" s="21"/>
      <c r="DD403" s="21"/>
      <c r="DE403" s="21"/>
      <c r="DF403" s="21"/>
      <c r="DG403" s="21"/>
      <c r="DH403" s="21"/>
      <c r="DI403" s="21"/>
      <c r="DJ403" s="21"/>
      <c r="DK403" s="21"/>
      <c r="DL403" s="21"/>
      <c r="DM403" s="21"/>
      <c r="DN403" s="21"/>
      <c r="DO403" s="21"/>
      <c r="DP403" s="21"/>
      <c r="DQ403" s="21"/>
      <c r="DR403" s="21"/>
      <c r="DS403" s="21"/>
      <c r="DT403" s="21"/>
      <c r="DU403" s="21"/>
      <c r="DV403" s="18"/>
      <c r="DW403" s="18"/>
      <c r="DX403" s="18"/>
      <c r="DY403" s="18"/>
      <c r="DZ403" s="18"/>
      <c r="EA403" s="18"/>
      <c r="EB403" s="18"/>
      <c r="EC403" s="18"/>
      <c r="ED403" s="18"/>
      <c r="EE403" s="18"/>
      <c r="EF403" s="18"/>
      <c r="EG403" s="18"/>
      <c r="EH403" s="18"/>
      <c r="EI403" s="18"/>
      <c r="EJ403" s="18"/>
      <c r="EK403" s="18"/>
      <c r="EL403" s="18"/>
      <c r="EM403" s="18"/>
      <c r="EN403" s="18"/>
      <c r="EO403" s="18"/>
      <c r="EP403" s="18"/>
      <c r="EQ403" s="18"/>
      <c r="ER403" s="18"/>
      <c r="ES403" s="18"/>
      <c r="ET403" s="18"/>
      <c r="EU403" s="18"/>
      <c r="EV403" s="18"/>
      <c r="EW403" s="18"/>
      <c r="EX403" s="18"/>
      <c r="EY403" s="18"/>
      <c r="EZ403" s="18"/>
      <c r="FA403" s="18"/>
      <c r="FB403" s="18"/>
      <c r="FC403" s="18"/>
      <c r="FD403" s="21"/>
      <c r="FE403" s="21"/>
      <c r="FF403" s="21"/>
      <c r="FG403" s="21"/>
      <c r="FH403" s="21"/>
      <c r="FI403" s="21"/>
      <c r="FJ403" s="21"/>
      <c r="FK403" s="21"/>
      <c r="FL403" s="21"/>
      <c r="FM403" s="21"/>
      <c r="FN403" s="21"/>
      <c r="FO403" s="21"/>
      <c r="FP403" s="21"/>
      <c r="FQ403" s="21"/>
      <c r="FR403" s="21"/>
      <c r="FS403" s="21"/>
      <c r="FT403" s="18"/>
      <c r="FU403" s="18"/>
      <c r="FV403" s="18"/>
      <c r="FW403" s="18"/>
      <c r="FX403" s="18"/>
      <c r="FY403" s="18"/>
      <c r="FZ403" s="18"/>
      <c r="GA403" s="18"/>
      <c r="GB403" s="18"/>
      <c r="GC403" s="18"/>
      <c r="GD403" s="18"/>
      <c r="GE403" s="18"/>
      <c r="GF403" s="18"/>
      <c r="GG403" s="18"/>
      <c r="GH403" s="18"/>
      <c r="GI403" s="18"/>
    </row>
    <row r="404" spans="1:191" ht="9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35"/>
      <c r="AA404" s="35"/>
      <c r="AB404" s="35"/>
      <c r="AC404" s="35"/>
      <c r="AD404" s="35"/>
      <c r="AE404" s="35"/>
      <c r="AF404" s="35"/>
      <c r="AG404" s="35"/>
      <c r="AH404" s="35"/>
      <c r="AI404" s="35"/>
      <c r="AJ404" s="35"/>
      <c r="AK404" s="35"/>
      <c r="AL404" s="35"/>
      <c r="AM404" s="35"/>
      <c r="AN404" s="35"/>
      <c r="AO404" s="35"/>
      <c r="AP404" s="35"/>
      <c r="AQ404" s="35"/>
      <c r="AR404" s="35"/>
      <c r="AS404" s="35"/>
      <c r="AT404" s="35"/>
      <c r="AU404" s="35"/>
      <c r="AV404" s="35"/>
      <c r="AW404" s="35"/>
      <c r="AX404" s="35"/>
      <c r="AY404" s="35"/>
      <c r="AZ404" s="35"/>
      <c r="BA404" s="35"/>
      <c r="BB404" s="35"/>
      <c r="BC404" s="35"/>
      <c r="BD404" s="35"/>
      <c r="BE404" s="35"/>
      <c r="BF404" s="35"/>
      <c r="BG404" s="35"/>
      <c r="BH404" s="35"/>
      <c r="BI404" s="35"/>
      <c r="BJ404" s="35"/>
      <c r="BK404" s="35"/>
      <c r="BL404" s="35"/>
      <c r="BM404" s="35"/>
      <c r="BN404" s="35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  <c r="CC404" s="19"/>
      <c r="CD404" s="19"/>
      <c r="CE404" s="19"/>
      <c r="CF404" s="19"/>
      <c r="CG404" s="19"/>
      <c r="CH404" s="19"/>
      <c r="CI404" s="19"/>
      <c r="CJ404" s="19"/>
      <c r="CK404" s="21"/>
      <c r="CL404" s="21"/>
      <c r="CM404" s="21"/>
      <c r="CN404" s="21"/>
      <c r="CO404" s="21"/>
      <c r="CP404" s="21"/>
      <c r="CQ404" s="21"/>
      <c r="CR404" s="21"/>
      <c r="CS404" s="21"/>
      <c r="CT404" s="21"/>
      <c r="CU404" s="21"/>
      <c r="CV404" s="21"/>
      <c r="CW404" s="21"/>
      <c r="CX404" s="21"/>
      <c r="CY404" s="21"/>
      <c r="CZ404" s="21"/>
      <c r="DA404" s="21"/>
      <c r="DB404" s="21"/>
      <c r="DC404" s="21"/>
      <c r="DD404" s="21"/>
      <c r="DE404" s="21"/>
      <c r="DF404" s="21"/>
      <c r="DG404" s="21"/>
      <c r="DH404" s="21"/>
      <c r="DI404" s="21"/>
      <c r="DJ404" s="21"/>
      <c r="DK404" s="21"/>
      <c r="DL404" s="21"/>
      <c r="DM404" s="21"/>
      <c r="DN404" s="21"/>
      <c r="DO404" s="21"/>
      <c r="DP404" s="21"/>
      <c r="DQ404" s="21"/>
      <c r="DR404" s="21"/>
      <c r="DS404" s="21"/>
      <c r="DT404" s="21"/>
      <c r="DU404" s="21"/>
      <c r="DV404" s="18"/>
      <c r="DW404" s="18"/>
      <c r="DX404" s="18"/>
      <c r="DY404" s="18"/>
      <c r="DZ404" s="18"/>
      <c r="EA404" s="18"/>
      <c r="EB404" s="18"/>
      <c r="EC404" s="18"/>
      <c r="ED404" s="18"/>
      <c r="EE404" s="18"/>
      <c r="EF404" s="18"/>
      <c r="EG404" s="18"/>
      <c r="EH404" s="18"/>
      <c r="EI404" s="18"/>
      <c r="EJ404" s="18"/>
      <c r="EK404" s="18"/>
      <c r="EL404" s="18"/>
      <c r="EM404" s="18"/>
      <c r="EN404" s="18"/>
      <c r="EO404" s="18"/>
      <c r="EP404" s="18"/>
      <c r="EQ404" s="18"/>
      <c r="ER404" s="18"/>
      <c r="ES404" s="18"/>
      <c r="ET404" s="18"/>
      <c r="EU404" s="18"/>
      <c r="EV404" s="18"/>
      <c r="EW404" s="18"/>
      <c r="EX404" s="18"/>
      <c r="EY404" s="18"/>
      <c r="EZ404" s="18"/>
      <c r="FA404" s="18"/>
      <c r="FB404" s="18"/>
      <c r="FC404" s="18"/>
      <c r="FD404" s="21"/>
      <c r="FE404" s="21"/>
      <c r="FF404" s="21"/>
      <c r="FG404" s="21"/>
      <c r="FH404" s="21"/>
      <c r="FI404" s="21"/>
      <c r="FJ404" s="21"/>
      <c r="FK404" s="21"/>
      <c r="FL404" s="21"/>
      <c r="FM404" s="21"/>
      <c r="FN404" s="21"/>
      <c r="FO404" s="21"/>
      <c r="FP404" s="21"/>
      <c r="FQ404" s="21"/>
      <c r="FR404" s="21"/>
      <c r="FS404" s="18"/>
      <c r="FT404" s="18"/>
      <c r="FU404" s="18"/>
      <c r="FV404" s="18"/>
      <c r="FW404" s="18"/>
      <c r="FX404" s="18"/>
      <c r="FY404" s="18"/>
      <c r="FZ404" s="18"/>
      <c r="GA404" s="18"/>
      <c r="GB404" s="18"/>
      <c r="GC404" s="18"/>
      <c r="GD404" s="18"/>
      <c r="GE404" s="18"/>
      <c r="GF404" s="18"/>
      <c r="GG404" s="18"/>
      <c r="GH404" s="18"/>
      <c r="GI404" s="18"/>
    </row>
    <row r="405" spans="1:191" ht="9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23"/>
      <c r="BC405" s="23"/>
      <c r="BD405" s="23"/>
      <c r="BE405" s="23"/>
      <c r="BF405" s="23"/>
      <c r="BG405" s="23"/>
      <c r="BH405" s="23"/>
      <c r="BI405" s="23"/>
      <c r="BJ405" s="23"/>
      <c r="BK405" s="23"/>
      <c r="BL405" s="23"/>
      <c r="BM405" s="23"/>
      <c r="BN405" s="23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  <c r="CC405" s="19"/>
      <c r="CD405" s="19"/>
      <c r="CE405" s="19"/>
      <c r="CF405" s="19"/>
      <c r="CG405" s="19"/>
      <c r="CH405" s="19"/>
      <c r="CI405" s="19"/>
      <c r="CJ405" s="19"/>
      <c r="CK405" s="21"/>
      <c r="CL405" s="21"/>
      <c r="CM405" s="21"/>
      <c r="CN405" s="21"/>
      <c r="CO405" s="21"/>
      <c r="CP405" s="21"/>
      <c r="CQ405" s="21"/>
      <c r="CR405" s="21"/>
      <c r="CS405" s="21"/>
      <c r="CT405" s="21"/>
      <c r="CU405" s="21"/>
      <c r="CV405" s="21"/>
      <c r="CW405" s="21"/>
      <c r="CX405" s="21"/>
      <c r="CY405" s="21"/>
      <c r="CZ405" s="21"/>
      <c r="DA405" s="21"/>
      <c r="DB405" s="21"/>
      <c r="DC405" s="21"/>
      <c r="DD405" s="21"/>
      <c r="DE405" s="21"/>
      <c r="DF405" s="21"/>
      <c r="DG405" s="21"/>
      <c r="DH405" s="21"/>
      <c r="DI405" s="21"/>
      <c r="DJ405" s="21"/>
      <c r="DK405" s="21"/>
      <c r="DL405" s="21"/>
      <c r="DM405" s="21"/>
      <c r="DN405" s="21"/>
      <c r="DO405" s="21"/>
      <c r="DP405" s="21"/>
      <c r="DQ405" s="21"/>
      <c r="DR405" s="21"/>
      <c r="DS405" s="21"/>
      <c r="DT405" s="21"/>
      <c r="DU405" s="21"/>
      <c r="DV405" s="18"/>
      <c r="DW405" s="18"/>
      <c r="DX405" s="18"/>
      <c r="DY405" s="18"/>
      <c r="DZ405" s="18"/>
      <c r="EA405" s="18"/>
      <c r="EB405" s="18"/>
      <c r="EC405" s="18"/>
      <c r="ED405" s="18"/>
      <c r="EE405" s="18"/>
      <c r="EF405" s="18"/>
      <c r="EG405" s="18"/>
      <c r="EH405" s="18"/>
      <c r="EI405" s="18"/>
      <c r="EJ405" s="18"/>
      <c r="EK405" s="18"/>
      <c r="EL405" s="18"/>
      <c r="EM405" s="18"/>
      <c r="EN405" s="18"/>
      <c r="EO405" s="18"/>
      <c r="EP405" s="18"/>
      <c r="EQ405" s="18"/>
      <c r="ER405" s="18"/>
      <c r="ES405" s="18"/>
      <c r="ET405" s="18"/>
      <c r="EU405" s="18"/>
      <c r="EV405" s="18"/>
      <c r="EW405" s="18"/>
      <c r="EX405" s="18"/>
      <c r="EY405" s="18"/>
      <c r="EZ405" s="18"/>
      <c r="FA405" s="18"/>
      <c r="FB405" s="18"/>
      <c r="FC405" s="18"/>
      <c r="FD405" s="21"/>
      <c r="FE405" s="21"/>
      <c r="FF405" s="21"/>
      <c r="FG405" s="21"/>
      <c r="FH405" s="21"/>
      <c r="FI405" s="21"/>
      <c r="FJ405" s="21"/>
      <c r="FK405" s="21"/>
      <c r="FL405" s="21"/>
      <c r="FM405" s="21"/>
      <c r="FN405" s="21"/>
      <c r="FO405" s="21"/>
      <c r="FP405" s="21"/>
      <c r="FQ405" s="21"/>
      <c r="FR405" s="21"/>
      <c r="FS405" s="18"/>
      <c r="FT405" s="18"/>
      <c r="FU405" s="18"/>
      <c r="FV405" s="18"/>
      <c r="FW405" s="18"/>
      <c r="FX405" s="18"/>
      <c r="FY405" s="18"/>
      <c r="FZ405" s="18"/>
      <c r="GA405" s="18"/>
      <c r="GB405" s="18"/>
      <c r="GC405" s="18"/>
      <c r="GD405" s="18"/>
      <c r="GE405" s="18"/>
      <c r="GF405" s="18"/>
      <c r="GG405" s="18"/>
      <c r="GH405" s="18"/>
      <c r="GI405" s="18"/>
    </row>
    <row r="406" spans="1:191" ht="9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  <c r="BA406" s="23"/>
      <c r="BB406" s="23"/>
      <c r="BC406" s="23"/>
      <c r="BD406" s="23"/>
      <c r="BE406" s="23"/>
      <c r="BF406" s="23"/>
      <c r="BG406" s="23"/>
      <c r="BH406" s="23"/>
      <c r="BI406" s="23"/>
      <c r="BJ406" s="23"/>
      <c r="BK406" s="23"/>
      <c r="BL406" s="23"/>
      <c r="BM406" s="23"/>
      <c r="BN406" s="23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  <c r="CC406" s="19"/>
      <c r="CD406" s="19"/>
      <c r="CE406" s="19"/>
      <c r="CF406" s="19"/>
      <c r="CG406" s="19"/>
      <c r="CH406" s="19"/>
      <c r="CI406" s="19"/>
      <c r="CJ406" s="19"/>
      <c r="CK406" s="21"/>
      <c r="CL406" s="21"/>
      <c r="CM406" s="21"/>
      <c r="CN406" s="21"/>
      <c r="CO406" s="21"/>
      <c r="CP406" s="21"/>
      <c r="CQ406" s="21"/>
      <c r="CR406" s="21"/>
      <c r="CS406" s="21"/>
      <c r="CT406" s="21"/>
      <c r="CU406" s="21"/>
      <c r="CV406" s="21"/>
      <c r="CW406" s="21"/>
      <c r="CX406" s="21"/>
      <c r="CY406" s="21"/>
      <c r="CZ406" s="21"/>
      <c r="DA406" s="21"/>
      <c r="DB406" s="21"/>
      <c r="DC406" s="21"/>
      <c r="DD406" s="21"/>
      <c r="DE406" s="21"/>
      <c r="DF406" s="21"/>
      <c r="DG406" s="21"/>
      <c r="DH406" s="21"/>
      <c r="DI406" s="21"/>
      <c r="DJ406" s="21"/>
      <c r="DK406" s="21"/>
      <c r="DL406" s="21"/>
      <c r="DM406" s="21"/>
      <c r="DN406" s="21"/>
      <c r="DO406" s="21"/>
      <c r="DP406" s="21"/>
      <c r="DQ406" s="21"/>
      <c r="DR406" s="21"/>
      <c r="DS406" s="21"/>
      <c r="DT406" s="21"/>
      <c r="DU406" s="21"/>
      <c r="DV406" s="18"/>
      <c r="DW406" s="18"/>
      <c r="DX406" s="18"/>
      <c r="DY406" s="18"/>
      <c r="DZ406" s="18"/>
      <c r="EA406" s="18"/>
      <c r="EB406" s="18"/>
      <c r="EC406" s="18"/>
      <c r="ED406" s="18"/>
      <c r="EE406" s="18"/>
      <c r="EF406" s="18"/>
      <c r="EG406" s="18"/>
      <c r="EH406" s="18"/>
      <c r="EI406" s="18"/>
      <c r="EJ406" s="18"/>
      <c r="EK406" s="18"/>
      <c r="EL406" s="18"/>
      <c r="EM406" s="18"/>
      <c r="EN406" s="18"/>
      <c r="EO406" s="18"/>
      <c r="EP406" s="18"/>
      <c r="EQ406" s="18"/>
      <c r="ER406" s="18"/>
      <c r="ES406" s="18"/>
      <c r="ET406" s="18"/>
      <c r="EU406" s="18"/>
      <c r="EV406" s="18"/>
      <c r="EW406" s="18"/>
      <c r="EX406" s="18"/>
      <c r="EY406" s="18"/>
      <c r="EZ406" s="18"/>
      <c r="FA406" s="18"/>
      <c r="FB406" s="18"/>
      <c r="FC406" s="18"/>
      <c r="FD406" s="21"/>
      <c r="FE406" s="21"/>
      <c r="FF406" s="21"/>
      <c r="FG406" s="21"/>
      <c r="FH406" s="21"/>
      <c r="FI406" s="21"/>
      <c r="FJ406" s="21"/>
      <c r="FK406" s="21"/>
      <c r="FL406" s="21"/>
      <c r="FM406" s="21"/>
      <c r="FN406" s="21"/>
      <c r="FO406" s="21"/>
      <c r="FP406" s="21"/>
      <c r="FQ406" s="21"/>
      <c r="FR406" s="21"/>
      <c r="FS406" s="21"/>
      <c r="FT406" s="18"/>
      <c r="FU406" s="18"/>
      <c r="FV406" s="18"/>
      <c r="FW406" s="18"/>
      <c r="FX406" s="18"/>
      <c r="FY406" s="18"/>
      <c r="FZ406" s="18"/>
      <c r="GA406" s="18"/>
      <c r="GB406" s="18"/>
      <c r="GC406" s="18"/>
      <c r="GD406" s="18"/>
      <c r="GE406" s="18"/>
      <c r="GF406" s="18"/>
      <c r="GG406" s="18"/>
      <c r="GH406" s="18"/>
      <c r="GI406" s="18"/>
    </row>
    <row r="407" spans="1:191" ht="9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37"/>
      <c r="AA407" s="37"/>
      <c r="AB407" s="37"/>
      <c r="AC407" s="37"/>
      <c r="AD407" s="37"/>
      <c r="AE407" s="37"/>
      <c r="AF407" s="37"/>
      <c r="AG407" s="37"/>
      <c r="AH407" s="37"/>
      <c r="AI407" s="37"/>
      <c r="AJ407" s="37"/>
      <c r="AK407" s="37"/>
      <c r="AL407" s="37"/>
      <c r="AM407" s="37"/>
      <c r="AN407" s="37"/>
      <c r="AO407" s="37"/>
      <c r="AP407" s="37"/>
      <c r="AQ407" s="37"/>
      <c r="AR407" s="37"/>
      <c r="AS407" s="37"/>
      <c r="AT407" s="37"/>
      <c r="AU407" s="37"/>
      <c r="AV407" s="37"/>
      <c r="AW407" s="37"/>
      <c r="AX407" s="37"/>
      <c r="AY407" s="37"/>
      <c r="AZ407" s="37"/>
      <c r="BA407" s="37"/>
      <c r="BB407" s="37"/>
      <c r="BC407" s="37"/>
      <c r="BD407" s="37"/>
      <c r="BE407" s="37"/>
      <c r="BF407" s="37"/>
      <c r="BG407" s="37"/>
      <c r="BH407" s="37"/>
      <c r="BI407" s="37"/>
      <c r="BJ407" s="37"/>
      <c r="BK407" s="37"/>
      <c r="BL407" s="37"/>
      <c r="BM407" s="37"/>
      <c r="BN407" s="37"/>
      <c r="BO407" s="19"/>
      <c r="BP407" s="19"/>
      <c r="BQ407" s="19"/>
      <c r="BR407" s="19"/>
      <c r="BS407" s="19"/>
      <c r="BT407" s="19"/>
      <c r="BU407" s="36"/>
      <c r="BV407" s="36"/>
      <c r="BW407" s="36"/>
      <c r="BX407" s="36"/>
      <c r="BY407" s="36"/>
      <c r="BZ407" s="36"/>
      <c r="CA407" s="36"/>
      <c r="CB407" s="36"/>
      <c r="CC407" s="36"/>
      <c r="CD407" s="36"/>
      <c r="CE407" s="36"/>
      <c r="CF407" s="36"/>
      <c r="CG407" s="36"/>
      <c r="CH407" s="36"/>
      <c r="CI407" s="36"/>
      <c r="CJ407" s="36"/>
      <c r="CK407" s="18"/>
      <c r="CL407" s="18"/>
      <c r="CM407" s="18"/>
      <c r="CN407" s="18"/>
      <c r="CO407" s="18"/>
      <c r="CP407" s="18"/>
      <c r="CQ407" s="18"/>
      <c r="CR407" s="18"/>
      <c r="CS407" s="18"/>
      <c r="CT407" s="18"/>
      <c r="CU407" s="18"/>
      <c r="CV407" s="18"/>
      <c r="CW407" s="18"/>
      <c r="CX407" s="18"/>
      <c r="CY407" s="18"/>
      <c r="CZ407" s="18"/>
      <c r="DA407" s="18"/>
      <c r="DB407" s="18"/>
      <c r="DC407" s="18"/>
      <c r="DD407" s="18"/>
      <c r="DE407" s="25"/>
      <c r="DF407" s="25"/>
      <c r="DG407" s="25"/>
      <c r="DH407" s="25"/>
      <c r="DI407" s="25"/>
      <c r="DJ407" s="25"/>
      <c r="DK407" s="25"/>
      <c r="DL407" s="25"/>
      <c r="DM407" s="25"/>
      <c r="DN407" s="25"/>
      <c r="DO407" s="25"/>
      <c r="DP407" s="25"/>
      <c r="DQ407" s="25"/>
      <c r="DR407" s="25"/>
      <c r="DS407" s="25"/>
      <c r="DT407" s="25"/>
      <c r="DU407" s="25"/>
      <c r="DV407" s="18"/>
      <c r="DW407" s="18"/>
      <c r="DX407" s="18"/>
      <c r="DY407" s="18"/>
      <c r="DZ407" s="18"/>
      <c r="EA407" s="18"/>
      <c r="EB407" s="18"/>
      <c r="EC407" s="18"/>
      <c r="ED407" s="18"/>
      <c r="EE407" s="18"/>
      <c r="EF407" s="18"/>
      <c r="EG407" s="18"/>
      <c r="EH407" s="18"/>
      <c r="EI407" s="18"/>
      <c r="EJ407" s="18"/>
      <c r="EK407" s="18"/>
      <c r="EL407" s="18"/>
      <c r="EM407" s="18"/>
      <c r="EN407" s="18"/>
      <c r="EO407" s="18"/>
      <c r="EP407" s="18"/>
      <c r="EQ407" s="18"/>
      <c r="ER407" s="18"/>
      <c r="ES407" s="18"/>
      <c r="ET407" s="18"/>
      <c r="EU407" s="18"/>
      <c r="EV407" s="18"/>
      <c r="EW407" s="18"/>
      <c r="EX407" s="18"/>
      <c r="EY407" s="18"/>
      <c r="EZ407" s="18"/>
      <c r="FA407" s="18"/>
      <c r="FB407" s="18"/>
      <c r="FC407" s="18"/>
      <c r="FD407" s="21"/>
      <c r="FE407" s="21"/>
      <c r="FF407" s="21"/>
      <c r="FG407" s="21"/>
      <c r="FH407" s="21"/>
      <c r="FI407" s="21"/>
      <c r="FJ407" s="21"/>
      <c r="FK407" s="21"/>
      <c r="FL407" s="21"/>
      <c r="FM407" s="21"/>
      <c r="FN407" s="21"/>
      <c r="FO407" s="21"/>
      <c r="FP407" s="21"/>
      <c r="FQ407" s="21"/>
      <c r="FR407" s="21"/>
      <c r="FS407" s="18"/>
      <c r="FT407" s="18"/>
      <c r="FU407" s="18"/>
      <c r="FV407" s="18"/>
      <c r="FW407" s="18"/>
      <c r="FX407" s="18"/>
      <c r="FY407" s="18"/>
      <c r="FZ407" s="18"/>
      <c r="GA407" s="18"/>
      <c r="GB407" s="18"/>
      <c r="GC407" s="18"/>
      <c r="GD407" s="18"/>
      <c r="GE407" s="18"/>
      <c r="GF407" s="18"/>
      <c r="GG407" s="18"/>
      <c r="GH407" s="18"/>
      <c r="GI407" s="18"/>
    </row>
    <row r="408" spans="1:191" ht="9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  <c r="BC408" s="23"/>
      <c r="BD408" s="23"/>
      <c r="BE408" s="23"/>
      <c r="BF408" s="23"/>
      <c r="BG408" s="23"/>
      <c r="BH408" s="23"/>
      <c r="BI408" s="23"/>
      <c r="BJ408" s="23"/>
      <c r="BK408" s="23"/>
      <c r="BL408" s="23"/>
      <c r="BM408" s="23"/>
      <c r="BN408" s="23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  <c r="CC408" s="19"/>
      <c r="CD408" s="19"/>
      <c r="CE408" s="19"/>
      <c r="CF408" s="19"/>
      <c r="CG408" s="19"/>
      <c r="CH408" s="19"/>
      <c r="CI408" s="19"/>
      <c r="CJ408" s="19"/>
      <c r="CK408" s="21"/>
      <c r="CL408" s="21"/>
      <c r="CM408" s="21"/>
      <c r="CN408" s="21"/>
      <c r="CO408" s="21"/>
      <c r="CP408" s="21"/>
      <c r="CQ408" s="21"/>
      <c r="CR408" s="21"/>
      <c r="CS408" s="21"/>
      <c r="CT408" s="21"/>
      <c r="CU408" s="21"/>
      <c r="CV408" s="21"/>
      <c r="CW408" s="21"/>
      <c r="CX408" s="21"/>
      <c r="CY408" s="21"/>
      <c r="CZ408" s="21"/>
      <c r="DA408" s="21"/>
      <c r="DB408" s="21"/>
      <c r="DC408" s="21"/>
      <c r="DD408" s="21"/>
      <c r="DE408" s="21"/>
      <c r="DF408" s="21"/>
      <c r="DG408" s="21"/>
      <c r="DH408" s="21"/>
      <c r="DI408" s="21"/>
      <c r="DJ408" s="21"/>
      <c r="DK408" s="21"/>
      <c r="DL408" s="21"/>
      <c r="DM408" s="21"/>
      <c r="DN408" s="21"/>
      <c r="DO408" s="21"/>
      <c r="DP408" s="21"/>
      <c r="DQ408" s="21"/>
      <c r="DR408" s="21"/>
      <c r="DS408" s="21"/>
      <c r="DT408" s="21"/>
      <c r="DU408" s="21"/>
      <c r="DV408" s="18"/>
      <c r="DW408" s="18"/>
      <c r="DX408" s="18"/>
      <c r="DY408" s="18"/>
      <c r="DZ408" s="18"/>
      <c r="EA408" s="18"/>
      <c r="EB408" s="18"/>
      <c r="EC408" s="18"/>
      <c r="ED408" s="18"/>
      <c r="EE408" s="18"/>
      <c r="EF408" s="18"/>
      <c r="EG408" s="18"/>
      <c r="EH408" s="18"/>
      <c r="EI408" s="18"/>
      <c r="EJ408" s="18"/>
      <c r="EK408" s="18"/>
      <c r="EL408" s="18"/>
      <c r="EM408" s="18"/>
      <c r="EN408" s="18"/>
      <c r="EO408" s="18"/>
      <c r="EP408" s="18"/>
      <c r="EQ408" s="18"/>
      <c r="ER408" s="18"/>
      <c r="ES408" s="18"/>
      <c r="ET408" s="18"/>
      <c r="EU408" s="18"/>
      <c r="EV408" s="18"/>
      <c r="EW408" s="18"/>
      <c r="EX408" s="18"/>
      <c r="EY408" s="18"/>
      <c r="EZ408" s="18"/>
      <c r="FA408" s="18"/>
      <c r="FB408" s="18"/>
      <c r="FC408" s="18"/>
      <c r="FD408" s="21"/>
      <c r="FE408" s="21"/>
      <c r="FF408" s="21"/>
      <c r="FG408" s="21"/>
      <c r="FH408" s="21"/>
      <c r="FI408" s="21"/>
      <c r="FJ408" s="21"/>
      <c r="FK408" s="21"/>
      <c r="FL408" s="21"/>
      <c r="FM408" s="21"/>
      <c r="FN408" s="21"/>
      <c r="FO408" s="21"/>
      <c r="FP408" s="21"/>
      <c r="FQ408" s="21"/>
      <c r="FR408" s="21"/>
      <c r="FS408" s="18"/>
      <c r="FT408" s="18"/>
      <c r="FU408" s="18"/>
      <c r="FV408" s="18"/>
      <c r="FW408" s="18"/>
      <c r="FX408" s="18"/>
      <c r="FY408" s="18"/>
      <c r="FZ408" s="18"/>
      <c r="GA408" s="18"/>
      <c r="GB408" s="18"/>
      <c r="GC408" s="18"/>
      <c r="GD408" s="18"/>
      <c r="GE408" s="18"/>
      <c r="GF408" s="18"/>
      <c r="GG408" s="18"/>
      <c r="GH408" s="18"/>
      <c r="GI408" s="18"/>
    </row>
    <row r="409" spans="1:191" ht="9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  <c r="CC409" s="19"/>
      <c r="CD409" s="19"/>
      <c r="CE409" s="19"/>
      <c r="CF409" s="19"/>
      <c r="CG409" s="19"/>
      <c r="CH409" s="19"/>
      <c r="CI409" s="19"/>
      <c r="CJ409" s="19"/>
      <c r="CK409" s="21"/>
      <c r="CL409" s="21"/>
      <c r="CM409" s="21"/>
      <c r="CN409" s="21"/>
      <c r="CO409" s="21"/>
      <c r="CP409" s="21"/>
      <c r="CQ409" s="21"/>
      <c r="CR409" s="21"/>
      <c r="CS409" s="21"/>
      <c r="CT409" s="21"/>
      <c r="CU409" s="21"/>
      <c r="CV409" s="21"/>
      <c r="CW409" s="21"/>
      <c r="CX409" s="21"/>
      <c r="CY409" s="21"/>
      <c r="CZ409" s="21"/>
      <c r="DA409" s="21"/>
      <c r="DB409" s="21"/>
      <c r="DC409" s="21"/>
      <c r="DD409" s="21"/>
      <c r="DE409" s="21"/>
      <c r="DF409" s="21"/>
      <c r="DG409" s="21"/>
      <c r="DH409" s="21"/>
      <c r="DI409" s="21"/>
      <c r="DJ409" s="21"/>
      <c r="DK409" s="21"/>
      <c r="DL409" s="21"/>
      <c r="DM409" s="21"/>
      <c r="DN409" s="21"/>
      <c r="DO409" s="21"/>
      <c r="DP409" s="21"/>
      <c r="DQ409" s="21"/>
      <c r="DR409" s="21"/>
      <c r="DS409" s="21"/>
      <c r="DT409" s="21"/>
      <c r="DU409" s="21"/>
      <c r="DV409" s="18"/>
      <c r="DW409" s="18"/>
      <c r="DX409" s="18"/>
      <c r="DY409" s="18"/>
      <c r="DZ409" s="18"/>
      <c r="EA409" s="18"/>
      <c r="EB409" s="18"/>
      <c r="EC409" s="18"/>
      <c r="ED409" s="18"/>
      <c r="EE409" s="18"/>
      <c r="EF409" s="18"/>
      <c r="EG409" s="18"/>
      <c r="EH409" s="18"/>
      <c r="EI409" s="18"/>
      <c r="EJ409" s="18"/>
      <c r="EK409" s="18"/>
      <c r="EL409" s="18"/>
      <c r="EM409" s="18"/>
      <c r="EN409" s="18"/>
      <c r="EO409" s="18"/>
      <c r="EP409" s="18"/>
      <c r="EQ409" s="18"/>
      <c r="ER409" s="18"/>
      <c r="ES409" s="18"/>
      <c r="ET409" s="18"/>
      <c r="EU409" s="18"/>
      <c r="EV409" s="18"/>
      <c r="EW409" s="18"/>
      <c r="EX409" s="18"/>
      <c r="EY409" s="18"/>
      <c r="EZ409" s="18"/>
      <c r="FA409" s="18"/>
      <c r="FB409" s="18"/>
      <c r="FC409" s="18"/>
      <c r="FD409" s="21"/>
      <c r="FE409" s="21"/>
      <c r="FF409" s="21"/>
      <c r="FG409" s="21"/>
      <c r="FH409" s="21"/>
      <c r="FI409" s="21"/>
      <c r="FJ409" s="21"/>
      <c r="FK409" s="21"/>
      <c r="FL409" s="21"/>
      <c r="FM409" s="21"/>
      <c r="FN409" s="21"/>
      <c r="FO409" s="21"/>
      <c r="FP409" s="21"/>
      <c r="FQ409" s="21"/>
      <c r="FR409" s="21"/>
      <c r="FS409" s="18"/>
      <c r="FT409" s="18"/>
      <c r="FU409" s="18"/>
      <c r="FV409" s="18"/>
      <c r="FW409" s="18"/>
      <c r="FX409" s="18"/>
      <c r="FY409" s="18"/>
      <c r="FZ409" s="18"/>
      <c r="GA409" s="18"/>
      <c r="GB409" s="18"/>
      <c r="GC409" s="18"/>
      <c r="GD409" s="18"/>
      <c r="GE409" s="18"/>
      <c r="GF409" s="18"/>
      <c r="GG409" s="18"/>
      <c r="GH409" s="18"/>
      <c r="GI409" s="18"/>
    </row>
    <row r="410" spans="1:191" ht="9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35"/>
      <c r="AA410" s="35"/>
      <c r="AB410" s="35"/>
      <c r="AC410" s="35"/>
      <c r="AD410" s="35"/>
      <c r="AE410" s="35"/>
      <c r="AF410" s="35"/>
      <c r="AG410" s="35"/>
      <c r="AH410" s="35"/>
      <c r="AI410" s="35"/>
      <c r="AJ410" s="35"/>
      <c r="AK410" s="35"/>
      <c r="AL410" s="35"/>
      <c r="AM410" s="35"/>
      <c r="AN410" s="35"/>
      <c r="AO410" s="35"/>
      <c r="AP410" s="35"/>
      <c r="AQ410" s="35"/>
      <c r="AR410" s="35"/>
      <c r="AS410" s="35"/>
      <c r="AT410" s="35"/>
      <c r="AU410" s="35"/>
      <c r="AV410" s="35"/>
      <c r="AW410" s="35"/>
      <c r="AX410" s="35"/>
      <c r="AY410" s="35"/>
      <c r="AZ410" s="35"/>
      <c r="BA410" s="35"/>
      <c r="BB410" s="35"/>
      <c r="BC410" s="35"/>
      <c r="BD410" s="35"/>
      <c r="BE410" s="35"/>
      <c r="BF410" s="35"/>
      <c r="BG410" s="35"/>
      <c r="BH410" s="35"/>
      <c r="BI410" s="35"/>
      <c r="BJ410" s="35"/>
      <c r="BK410" s="35"/>
      <c r="BL410" s="35"/>
      <c r="BM410" s="35"/>
      <c r="BN410" s="35"/>
      <c r="BO410" s="19"/>
      <c r="BP410" s="19"/>
      <c r="BQ410" s="19"/>
      <c r="BR410" s="19"/>
      <c r="BS410" s="19"/>
      <c r="BT410" s="19"/>
      <c r="BU410" s="36"/>
      <c r="BV410" s="36"/>
      <c r="BW410" s="36"/>
      <c r="BX410" s="36"/>
      <c r="BY410" s="36"/>
      <c r="BZ410" s="36"/>
      <c r="CA410" s="36"/>
      <c r="CB410" s="36"/>
      <c r="CC410" s="36"/>
      <c r="CD410" s="36"/>
      <c r="CE410" s="36"/>
      <c r="CF410" s="36"/>
      <c r="CG410" s="36"/>
      <c r="CH410" s="36"/>
      <c r="CI410" s="36"/>
      <c r="CJ410" s="36"/>
      <c r="CK410" s="18"/>
      <c r="CL410" s="18"/>
      <c r="CM410" s="18"/>
      <c r="CN410" s="18"/>
      <c r="CO410" s="18"/>
      <c r="CP410" s="18"/>
      <c r="CQ410" s="18"/>
      <c r="CR410" s="18"/>
      <c r="CS410" s="18"/>
      <c r="CT410" s="18"/>
      <c r="CU410" s="18"/>
      <c r="CV410" s="18"/>
      <c r="CW410" s="18"/>
      <c r="CX410" s="18"/>
      <c r="CY410" s="18"/>
      <c r="CZ410" s="18"/>
      <c r="DA410" s="18"/>
      <c r="DB410" s="18"/>
      <c r="DC410" s="18"/>
      <c r="DD410" s="18"/>
      <c r="DE410" s="25"/>
      <c r="DF410" s="25"/>
      <c r="DG410" s="25"/>
      <c r="DH410" s="25"/>
      <c r="DI410" s="25"/>
      <c r="DJ410" s="25"/>
      <c r="DK410" s="25"/>
      <c r="DL410" s="25"/>
      <c r="DM410" s="25"/>
      <c r="DN410" s="25"/>
      <c r="DO410" s="25"/>
      <c r="DP410" s="25"/>
      <c r="DQ410" s="25"/>
      <c r="DR410" s="25"/>
      <c r="DS410" s="25"/>
      <c r="DT410" s="25"/>
      <c r="DU410" s="25"/>
      <c r="DV410" s="18"/>
      <c r="DW410" s="18"/>
      <c r="DX410" s="18"/>
      <c r="DY410" s="18"/>
      <c r="DZ410" s="18"/>
      <c r="EA410" s="18"/>
      <c r="EB410" s="18"/>
      <c r="EC410" s="18"/>
      <c r="ED410" s="18"/>
      <c r="EE410" s="18"/>
      <c r="EF410" s="18"/>
      <c r="EG410" s="18"/>
      <c r="EH410" s="18"/>
      <c r="EI410" s="18"/>
      <c r="EJ410" s="18"/>
      <c r="EK410" s="18"/>
      <c r="EL410" s="18"/>
      <c r="EM410" s="18"/>
      <c r="EN410" s="18"/>
      <c r="EO410" s="18"/>
      <c r="EP410" s="18"/>
      <c r="EQ410" s="18"/>
      <c r="ER410" s="18"/>
      <c r="ES410" s="18"/>
      <c r="ET410" s="18"/>
      <c r="EU410" s="18"/>
      <c r="EV410" s="18"/>
      <c r="EW410" s="18"/>
      <c r="EX410" s="18"/>
      <c r="EY410" s="18"/>
      <c r="EZ410" s="18"/>
      <c r="FA410" s="18"/>
      <c r="FB410" s="18"/>
      <c r="FC410" s="18"/>
      <c r="FD410" s="21"/>
      <c r="FE410" s="21"/>
      <c r="FF410" s="21"/>
      <c r="FG410" s="21"/>
      <c r="FH410" s="21"/>
      <c r="FI410" s="21"/>
      <c r="FJ410" s="21"/>
      <c r="FK410" s="21"/>
      <c r="FL410" s="21"/>
      <c r="FM410" s="21"/>
      <c r="FN410" s="21"/>
      <c r="FO410" s="21"/>
      <c r="FP410" s="21"/>
      <c r="FQ410" s="21"/>
      <c r="FR410" s="21"/>
      <c r="FS410" s="18"/>
      <c r="FT410" s="18"/>
      <c r="FU410" s="18"/>
      <c r="FV410" s="18"/>
      <c r="FW410" s="18"/>
      <c r="FX410" s="18"/>
      <c r="FY410" s="18"/>
      <c r="FZ410" s="18"/>
      <c r="GA410" s="18"/>
      <c r="GB410" s="18"/>
      <c r="GC410" s="18"/>
      <c r="GD410" s="18"/>
      <c r="GE410" s="18"/>
      <c r="GF410" s="18"/>
      <c r="GG410" s="18"/>
      <c r="GH410" s="18"/>
      <c r="GI410" s="18"/>
    </row>
    <row r="411" spans="1:191" ht="9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  <c r="AV411" s="18"/>
      <c r="AW411" s="18"/>
      <c r="AX411" s="18"/>
      <c r="AY411" s="18"/>
      <c r="AZ411" s="18"/>
      <c r="BA411" s="18"/>
      <c r="BB411" s="18"/>
      <c r="BC411" s="18"/>
      <c r="BD411" s="18"/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9"/>
      <c r="BP411" s="19"/>
      <c r="BQ411" s="19"/>
      <c r="BR411" s="19"/>
      <c r="BS411" s="19"/>
      <c r="BT411" s="19"/>
      <c r="BU411" s="36"/>
      <c r="BV411" s="36"/>
      <c r="BW411" s="36"/>
      <c r="BX411" s="36"/>
      <c r="BY411" s="36"/>
      <c r="BZ411" s="36"/>
      <c r="CA411" s="36"/>
      <c r="CB411" s="36"/>
      <c r="CC411" s="36"/>
      <c r="CD411" s="36"/>
      <c r="CE411" s="36"/>
      <c r="CF411" s="36"/>
      <c r="CG411" s="36"/>
      <c r="CH411" s="36"/>
      <c r="CI411" s="36"/>
      <c r="CJ411" s="36"/>
      <c r="CK411" s="18"/>
      <c r="CL411" s="18"/>
      <c r="CM411" s="18"/>
      <c r="CN411" s="18"/>
      <c r="CO411" s="18"/>
      <c r="CP411" s="18"/>
      <c r="CQ411" s="18"/>
      <c r="CR411" s="18"/>
      <c r="CS411" s="18"/>
      <c r="CT411" s="18"/>
      <c r="CU411" s="18"/>
      <c r="CV411" s="18"/>
      <c r="CW411" s="18"/>
      <c r="CX411" s="18"/>
      <c r="CY411" s="18"/>
      <c r="CZ411" s="18"/>
      <c r="DA411" s="18"/>
      <c r="DB411" s="18"/>
      <c r="DC411" s="18"/>
      <c r="DD411" s="18"/>
      <c r="DE411" s="25"/>
      <c r="DF411" s="25"/>
      <c r="DG411" s="25"/>
      <c r="DH411" s="25"/>
      <c r="DI411" s="25"/>
      <c r="DJ411" s="25"/>
      <c r="DK411" s="25"/>
      <c r="DL411" s="25"/>
      <c r="DM411" s="25"/>
      <c r="DN411" s="25"/>
      <c r="DO411" s="25"/>
      <c r="DP411" s="25"/>
      <c r="DQ411" s="25"/>
      <c r="DR411" s="25"/>
      <c r="DS411" s="25"/>
      <c r="DT411" s="25"/>
      <c r="DU411" s="25"/>
      <c r="DV411" s="18"/>
      <c r="DW411" s="18"/>
      <c r="DX411" s="18"/>
      <c r="DY411" s="18"/>
      <c r="DZ411" s="18"/>
      <c r="EA411" s="18"/>
      <c r="EB411" s="18"/>
      <c r="EC411" s="18"/>
      <c r="ED411" s="18"/>
      <c r="EE411" s="18"/>
      <c r="EF411" s="18"/>
      <c r="EG411" s="18"/>
      <c r="EH411" s="18"/>
      <c r="EI411" s="18"/>
      <c r="EJ411" s="18"/>
      <c r="EK411" s="18"/>
      <c r="EL411" s="18"/>
      <c r="EM411" s="18"/>
      <c r="EN411" s="18"/>
      <c r="EO411" s="18"/>
      <c r="EP411" s="18"/>
      <c r="EQ411" s="18"/>
      <c r="ER411" s="18"/>
      <c r="ES411" s="18"/>
      <c r="ET411" s="18"/>
      <c r="EU411" s="18"/>
      <c r="EV411" s="18"/>
      <c r="EW411" s="18"/>
      <c r="EX411" s="18"/>
      <c r="EY411" s="18"/>
      <c r="EZ411" s="18"/>
      <c r="FA411" s="18"/>
      <c r="FB411" s="18"/>
      <c r="FC411" s="18"/>
      <c r="FD411" s="21"/>
      <c r="FE411" s="21"/>
      <c r="FF411" s="21"/>
      <c r="FG411" s="21"/>
      <c r="FH411" s="21"/>
      <c r="FI411" s="21"/>
      <c r="FJ411" s="21"/>
      <c r="FK411" s="21"/>
      <c r="FL411" s="21"/>
      <c r="FM411" s="21"/>
      <c r="FN411" s="21"/>
      <c r="FO411" s="21"/>
      <c r="FP411" s="21"/>
      <c r="FQ411" s="21"/>
      <c r="FR411" s="21"/>
      <c r="FS411" s="18"/>
      <c r="FT411" s="18"/>
      <c r="FU411" s="18"/>
      <c r="FV411" s="18"/>
      <c r="FW411" s="18"/>
      <c r="FX411" s="18"/>
      <c r="FY411" s="18"/>
      <c r="FZ411" s="18"/>
      <c r="GA411" s="18"/>
      <c r="GB411" s="18"/>
      <c r="GC411" s="18"/>
      <c r="GD411" s="18"/>
      <c r="GE411" s="18"/>
      <c r="GF411" s="18"/>
      <c r="GG411" s="18"/>
      <c r="GH411" s="18"/>
      <c r="GI411" s="18"/>
    </row>
    <row r="412" spans="1:191" ht="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38"/>
      <c r="AA412" s="37"/>
      <c r="AB412" s="37"/>
      <c r="AC412" s="37"/>
      <c r="AD412" s="37"/>
      <c r="AE412" s="37"/>
      <c r="AF412" s="37"/>
      <c r="AG412" s="37"/>
      <c r="AH412" s="37"/>
      <c r="AI412" s="37"/>
      <c r="AJ412" s="37"/>
      <c r="AK412" s="37"/>
      <c r="AL412" s="37"/>
      <c r="AM412" s="37"/>
      <c r="AN412" s="37"/>
      <c r="AO412" s="37"/>
      <c r="AP412" s="37"/>
      <c r="AQ412" s="37"/>
      <c r="AR412" s="37"/>
      <c r="AS412" s="37"/>
      <c r="AT412" s="37"/>
      <c r="AU412" s="37"/>
      <c r="AV412" s="37"/>
      <c r="AW412" s="37"/>
      <c r="AX412" s="37"/>
      <c r="AY412" s="37"/>
      <c r="AZ412" s="37"/>
      <c r="BA412" s="37"/>
      <c r="BB412" s="37"/>
      <c r="BC412" s="37"/>
      <c r="BD412" s="37"/>
      <c r="BE412" s="37"/>
      <c r="BF412" s="37"/>
      <c r="BG412" s="37"/>
      <c r="BH412" s="37"/>
      <c r="BI412" s="37"/>
      <c r="BJ412" s="37"/>
      <c r="BK412" s="37"/>
      <c r="BL412" s="37"/>
      <c r="BM412" s="37"/>
      <c r="BN412" s="37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  <c r="CC412" s="19"/>
      <c r="CD412" s="19"/>
      <c r="CE412" s="19"/>
      <c r="CF412" s="19"/>
      <c r="CG412" s="19"/>
      <c r="CH412" s="19"/>
      <c r="CI412" s="19"/>
      <c r="CJ412" s="19"/>
      <c r="CK412" s="18"/>
      <c r="CL412" s="18"/>
      <c r="CM412" s="18"/>
      <c r="CN412" s="18"/>
      <c r="CO412" s="18"/>
      <c r="CP412" s="18"/>
      <c r="CQ412" s="18"/>
      <c r="CR412" s="18"/>
      <c r="CS412" s="18"/>
      <c r="CT412" s="18"/>
      <c r="CU412" s="18"/>
      <c r="CV412" s="18"/>
      <c r="CW412" s="18"/>
      <c r="CX412" s="18"/>
      <c r="CY412" s="18"/>
      <c r="CZ412" s="18"/>
      <c r="DA412" s="18"/>
      <c r="DB412" s="18"/>
      <c r="DC412" s="18"/>
      <c r="DD412" s="18"/>
      <c r="DE412" s="25"/>
      <c r="DF412" s="18"/>
      <c r="DG412" s="18"/>
      <c r="DH412" s="18"/>
      <c r="DI412" s="18"/>
      <c r="DJ412" s="18"/>
      <c r="DK412" s="18"/>
      <c r="DL412" s="18"/>
      <c r="DM412" s="18"/>
      <c r="DN412" s="18"/>
      <c r="DO412" s="18"/>
      <c r="DP412" s="18"/>
      <c r="DQ412" s="18"/>
      <c r="DR412" s="18"/>
      <c r="DS412" s="18"/>
      <c r="DT412" s="18"/>
      <c r="DU412" s="18"/>
      <c r="DV412" s="25"/>
      <c r="DW412" s="18"/>
      <c r="DX412" s="18"/>
      <c r="DY412" s="18"/>
      <c r="DZ412" s="18"/>
      <c r="EA412" s="18"/>
      <c r="EB412" s="18"/>
      <c r="EC412" s="18"/>
      <c r="ED412" s="18"/>
      <c r="EE412" s="18"/>
      <c r="EF412" s="18"/>
      <c r="EG412" s="18"/>
      <c r="EH412" s="18"/>
      <c r="EI412" s="18"/>
      <c r="EJ412" s="18"/>
      <c r="EK412" s="18"/>
      <c r="EL412" s="18"/>
      <c r="EM412" s="25"/>
      <c r="EN412" s="18"/>
      <c r="EO412" s="18"/>
      <c r="EP412" s="18"/>
      <c r="EQ412" s="18"/>
      <c r="ER412" s="18"/>
      <c r="ES412" s="18"/>
      <c r="ET412" s="18"/>
      <c r="EU412" s="18"/>
      <c r="EV412" s="18"/>
      <c r="EW412" s="18"/>
      <c r="EX412" s="18"/>
      <c r="EY412" s="18"/>
      <c r="EZ412" s="18"/>
      <c r="FA412" s="18"/>
      <c r="FB412" s="18"/>
      <c r="FC412" s="18"/>
      <c r="FD412" s="21"/>
      <c r="FE412" s="21"/>
      <c r="FF412" s="21"/>
      <c r="FG412" s="21"/>
      <c r="FH412" s="21"/>
      <c r="FI412" s="21"/>
      <c r="FJ412" s="21"/>
      <c r="FK412" s="21"/>
      <c r="FL412" s="21"/>
      <c r="FM412" s="21"/>
      <c r="FN412" s="21"/>
      <c r="FO412" s="21"/>
      <c r="FP412" s="21"/>
      <c r="FQ412" s="21"/>
      <c r="FR412" s="21"/>
      <c r="FS412" s="18"/>
      <c r="FT412" s="18"/>
      <c r="FU412" s="18"/>
      <c r="FV412" s="18"/>
      <c r="FW412" s="18"/>
      <c r="FX412" s="18"/>
      <c r="FY412" s="18"/>
      <c r="FZ412" s="18"/>
      <c r="GA412" s="18"/>
      <c r="GB412" s="18"/>
      <c r="GC412" s="18"/>
      <c r="GD412" s="18"/>
      <c r="GE412" s="18"/>
      <c r="GF412" s="18"/>
      <c r="GG412" s="18"/>
      <c r="GH412" s="18"/>
      <c r="GI412" s="18"/>
    </row>
    <row r="413" spans="1:191" ht="9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/>
      <c r="AY413" s="18"/>
      <c r="AZ413" s="18"/>
      <c r="BA413" s="18"/>
      <c r="BB413" s="18"/>
      <c r="BC413" s="18"/>
      <c r="BD413" s="18"/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  <c r="CC413" s="19"/>
      <c r="CD413" s="19"/>
      <c r="CE413" s="19"/>
      <c r="CF413" s="19"/>
      <c r="CG413" s="19"/>
      <c r="CH413" s="19"/>
      <c r="CI413" s="19"/>
      <c r="CJ413" s="19"/>
      <c r="CK413" s="18"/>
      <c r="CL413" s="18"/>
      <c r="CM413" s="18"/>
      <c r="CN413" s="18"/>
      <c r="CO413" s="18"/>
      <c r="CP413" s="18"/>
      <c r="CQ413" s="18"/>
      <c r="CR413" s="18"/>
      <c r="CS413" s="18"/>
      <c r="CT413" s="18"/>
      <c r="CU413" s="18"/>
      <c r="CV413" s="18"/>
      <c r="CW413" s="18"/>
      <c r="CX413" s="18"/>
      <c r="CY413" s="18"/>
      <c r="CZ413" s="18"/>
      <c r="DA413" s="18"/>
      <c r="DB413" s="18"/>
      <c r="DC413" s="18"/>
      <c r="DD413" s="18"/>
      <c r="DE413" s="25"/>
      <c r="DF413" s="25"/>
      <c r="DG413" s="25"/>
      <c r="DH413" s="25"/>
      <c r="DI413" s="25"/>
      <c r="DJ413" s="25"/>
      <c r="DK413" s="25"/>
      <c r="DL413" s="25"/>
      <c r="DM413" s="25"/>
      <c r="DN413" s="25"/>
      <c r="DO413" s="25"/>
      <c r="DP413" s="25"/>
      <c r="DQ413" s="25"/>
      <c r="DR413" s="25"/>
      <c r="DS413" s="25"/>
      <c r="DT413" s="25"/>
      <c r="DU413" s="25"/>
      <c r="DV413" s="25"/>
      <c r="DW413" s="25"/>
      <c r="DX413" s="25"/>
      <c r="DY413" s="25"/>
      <c r="DZ413" s="25"/>
      <c r="EA413" s="25"/>
      <c r="EB413" s="25"/>
      <c r="EC413" s="25"/>
      <c r="ED413" s="25"/>
      <c r="EE413" s="25"/>
      <c r="EF413" s="25"/>
      <c r="EG413" s="25"/>
      <c r="EH413" s="25"/>
      <c r="EI413" s="25"/>
      <c r="EJ413" s="25"/>
      <c r="EK413" s="25"/>
      <c r="EL413" s="25"/>
      <c r="EM413" s="25"/>
      <c r="EN413" s="25"/>
      <c r="EO413" s="25"/>
      <c r="EP413" s="25"/>
      <c r="EQ413" s="25"/>
      <c r="ER413" s="25"/>
      <c r="ES413" s="25"/>
      <c r="ET413" s="25"/>
      <c r="EU413" s="25"/>
      <c r="EV413" s="25"/>
      <c r="EW413" s="25"/>
      <c r="EX413" s="25"/>
      <c r="EY413" s="25"/>
      <c r="EZ413" s="25"/>
      <c r="FA413" s="25"/>
      <c r="FB413" s="25"/>
      <c r="FC413" s="25"/>
      <c r="FD413" s="21"/>
      <c r="FE413" s="21"/>
      <c r="FF413" s="21"/>
      <c r="FG413" s="21"/>
      <c r="FH413" s="21"/>
      <c r="FI413" s="21"/>
      <c r="FJ413" s="21"/>
      <c r="FK413" s="21"/>
      <c r="FL413" s="21"/>
      <c r="FM413" s="21"/>
      <c r="FN413" s="21"/>
      <c r="FO413" s="21"/>
      <c r="FP413" s="21"/>
      <c r="FQ413" s="21"/>
      <c r="FR413" s="21"/>
      <c r="FS413" s="18"/>
      <c r="FT413" s="18"/>
      <c r="FU413" s="18"/>
      <c r="FV413" s="18"/>
      <c r="FW413" s="18"/>
      <c r="FX413" s="18"/>
      <c r="FY413" s="18"/>
      <c r="FZ413" s="18"/>
      <c r="GA413" s="18"/>
      <c r="GB413" s="18"/>
      <c r="GC413" s="18"/>
      <c r="GD413" s="18"/>
      <c r="GE413" s="18"/>
      <c r="GF413" s="18"/>
      <c r="GG413" s="18"/>
      <c r="GH413" s="18"/>
      <c r="GI413" s="18"/>
    </row>
    <row r="414" spans="1:191" ht="9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/>
      <c r="AW414" s="18"/>
      <c r="AX414" s="18"/>
      <c r="AY414" s="18"/>
      <c r="AZ414" s="18"/>
      <c r="BA414" s="18"/>
      <c r="BB414" s="18"/>
      <c r="BC414" s="18"/>
      <c r="BD414" s="18"/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  <c r="CC414" s="19"/>
      <c r="CD414" s="19"/>
      <c r="CE414" s="19"/>
      <c r="CF414" s="19"/>
      <c r="CG414" s="19"/>
      <c r="CH414" s="19"/>
      <c r="CI414" s="19"/>
      <c r="CJ414" s="19"/>
      <c r="CK414" s="18"/>
      <c r="CL414" s="18"/>
      <c r="CM414" s="18"/>
      <c r="CN414" s="18"/>
      <c r="CO414" s="18"/>
      <c r="CP414" s="18"/>
      <c r="CQ414" s="18"/>
      <c r="CR414" s="18"/>
      <c r="CS414" s="18"/>
      <c r="CT414" s="18"/>
      <c r="CU414" s="18"/>
      <c r="CV414" s="18"/>
      <c r="CW414" s="18"/>
      <c r="CX414" s="18"/>
      <c r="CY414" s="18"/>
      <c r="CZ414" s="18"/>
      <c r="DA414" s="18"/>
      <c r="DB414" s="18"/>
      <c r="DC414" s="18"/>
      <c r="DD414" s="18"/>
      <c r="DE414" s="25"/>
      <c r="DF414" s="25"/>
      <c r="DG414" s="25"/>
      <c r="DH414" s="25"/>
      <c r="DI414" s="25"/>
      <c r="DJ414" s="25"/>
      <c r="DK414" s="25"/>
      <c r="DL414" s="25"/>
      <c r="DM414" s="25"/>
      <c r="DN414" s="25"/>
      <c r="DO414" s="25"/>
      <c r="DP414" s="25"/>
      <c r="DQ414" s="25"/>
      <c r="DR414" s="25"/>
      <c r="DS414" s="25"/>
      <c r="DT414" s="25"/>
      <c r="DU414" s="25"/>
      <c r="DV414" s="25"/>
      <c r="DW414" s="25"/>
      <c r="DX414" s="25"/>
      <c r="DY414" s="25"/>
      <c r="DZ414" s="25"/>
      <c r="EA414" s="25"/>
      <c r="EB414" s="25"/>
      <c r="EC414" s="25"/>
      <c r="ED414" s="25"/>
      <c r="EE414" s="25"/>
      <c r="EF414" s="25"/>
      <c r="EG414" s="25"/>
      <c r="EH414" s="25"/>
      <c r="EI414" s="25"/>
      <c r="EJ414" s="25"/>
      <c r="EK414" s="25"/>
      <c r="EL414" s="25"/>
      <c r="EM414" s="25"/>
      <c r="EN414" s="25"/>
      <c r="EO414" s="25"/>
      <c r="EP414" s="25"/>
      <c r="EQ414" s="25"/>
      <c r="ER414" s="25"/>
      <c r="ES414" s="25"/>
      <c r="ET414" s="25"/>
      <c r="EU414" s="25"/>
      <c r="EV414" s="25"/>
      <c r="EW414" s="25"/>
      <c r="EX414" s="25"/>
      <c r="EY414" s="25"/>
      <c r="EZ414" s="25"/>
      <c r="FA414" s="25"/>
      <c r="FB414" s="25"/>
      <c r="FC414" s="25"/>
      <c r="FD414" s="21"/>
      <c r="FE414" s="21"/>
      <c r="FF414" s="21"/>
      <c r="FG414" s="21"/>
      <c r="FH414" s="21"/>
      <c r="FI414" s="21"/>
      <c r="FJ414" s="21"/>
      <c r="FK414" s="21"/>
      <c r="FL414" s="21"/>
      <c r="FM414" s="21"/>
      <c r="FN414" s="21"/>
      <c r="FO414" s="21"/>
      <c r="FP414" s="21"/>
      <c r="FQ414" s="21"/>
      <c r="FR414" s="21"/>
      <c r="FS414" s="18"/>
      <c r="FT414" s="18"/>
      <c r="FU414" s="18"/>
      <c r="FV414" s="18"/>
      <c r="FW414" s="18"/>
      <c r="FX414" s="18"/>
      <c r="FY414" s="18"/>
      <c r="FZ414" s="18"/>
      <c r="GA414" s="18"/>
      <c r="GB414" s="18"/>
      <c r="GC414" s="18"/>
      <c r="GD414" s="18"/>
      <c r="GE414" s="18"/>
      <c r="GF414" s="18"/>
      <c r="GG414" s="18"/>
      <c r="GH414" s="18"/>
      <c r="GI414" s="18"/>
    </row>
    <row r="415" spans="1:191" ht="9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35"/>
      <c r="AA415" s="35"/>
      <c r="AB415" s="35"/>
      <c r="AC415" s="35"/>
      <c r="AD415" s="35"/>
      <c r="AE415" s="35"/>
      <c r="AF415" s="35"/>
      <c r="AG415" s="35"/>
      <c r="AH415" s="35"/>
      <c r="AI415" s="35"/>
      <c r="AJ415" s="35"/>
      <c r="AK415" s="35"/>
      <c r="AL415" s="35"/>
      <c r="AM415" s="35"/>
      <c r="AN415" s="35"/>
      <c r="AO415" s="35"/>
      <c r="AP415" s="35"/>
      <c r="AQ415" s="35"/>
      <c r="AR415" s="35"/>
      <c r="AS415" s="35"/>
      <c r="AT415" s="35"/>
      <c r="AU415" s="35"/>
      <c r="AV415" s="35"/>
      <c r="AW415" s="35"/>
      <c r="AX415" s="35"/>
      <c r="AY415" s="35"/>
      <c r="AZ415" s="35"/>
      <c r="BA415" s="35"/>
      <c r="BB415" s="35"/>
      <c r="BC415" s="35"/>
      <c r="BD415" s="35"/>
      <c r="BE415" s="35"/>
      <c r="BF415" s="35"/>
      <c r="BG415" s="35"/>
      <c r="BH415" s="35"/>
      <c r="BI415" s="35"/>
      <c r="BJ415" s="35"/>
      <c r="BK415" s="35"/>
      <c r="BL415" s="35"/>
      <c r="BM415" s="35"/>
      <c r="BN415" s="35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  <c r="CC415" s="19"/>
      <c r="CD415" s="19"/>
      <c r="CE415" s="19"/>
      <c r="CF415" s="19"/>
      <c r="CG415" s="19"/>
      <c r="CH415" s="19"/>
      <c r="CI415" s="19"/>
      <c r="CJ415" s="19"/>
      <c r="CK415" s="18"/>
      <c r="CL415" s="18"/>
      <c r="CM415" s="18"/>
      <c r="CN415" s="18"/>
      <c r="CO415" s="18"/>
      <c r="CP415" s="18"/>
      <c r="CQ415" s="18"/>
      <c r="CR415" s="18"/>
      <c r="CS415" s="18"/>
      <c r="CT415" s="18"/>
      <c r="CU415" s="18"/>
      <c r="CV415" s="18"/>
      <c r="CW415" s="18"/>
      <c r="CX415" s="18"/>
      <c r="CY415" s="18"/>
      <c r="CZ415" s="18"/>
      <c r="DA415" s="18"/>
      <c r="DB415" s="18"/>
      <c r="DC415" s="18"/>
      <c r="DD415" s="18"/>
      <c r="DE415" s="25"/>
      <c r="DF415" s="18"/>
      <c r="DG415" s="18"/>
      <c r="DH415" s="18"/>
      <c r="DI415" s="18"/>
      <c r="DJ415" s="18"/>
      <c r="DK415" s="18"/>
      <c r="DL415" s="18"/>
      <c r="DM415" s="18"/>
      <c r="DN415" s="18"/>
      <c r="DO415" s="18"/>
      <c r="DP415" s="18"/>
      <c r="DQ415" s="18"/>
      <c r="DR415" s="18"/>
      <c r="DS415" s="18"/>
      <c r="DT415" s="18"/>
      <c r="DU415" s="18"/>
      <c r="DV415" s="25"/>
      <c r="DW415" s="18"/>
      <c r="DX415" s="18"/>
      <c r="DY415" s="18"/>
      <c r="DZ415" s="18"/>
      <c r="EA415" s="18"/>
      <c r="EB415" s="18"/>
      <c r="EC415" s="18"/>
      <c r="ED415" s="18"/>
      <c r="EE415" s="18"/>
      <c r="EF415" s="18"/>
      <c r="EG415" s="18"/>
      <c r="EH415" s="18"/>
      <c r="EI415" s="18"/>
      <c r="EJ415" s="18"/>
      <c r="EK415" s="18"/>
      <c r="EL415" s="18"/>
      <c r="EM415" s="25"/>
      <c r="EN415" s="25"/>
      <c r="EO415" s="25"/>
      <c r="EP415" s="25"/>
      <c r="EQ415" s="25"/>
      <c r="ER415" s="25"/>
      <c r="ES415" s="25"/>
      <c r="ET415" s="25"/>
      <c r="EU415" s="25"/>
      <c r="EV415" s="25"/>
      <c r="EW415" s="25"/>
      <c r="EX415" s="25"/>
      <c r="EY415" s="25"/>
      <c r="EZ415" s="25"/>
      <c r="FA415" s="25"/>
      <c r="FB415" s="25"/>
      <c r="FC415" s="25"/>
      <c r="FD415" s="21"/>
      <c r="FE415" s="21"/>
      <c r="FF415" s="21"/>
      <c r="FG415" s="21"/>
      <c r="FH415" s="21"/>
      <c r="FI415" s="21"/>
      <c r="FJ415" s="21"/>
      <c r="FK415" s="21"/>
      <c r="FL415" s="21"/>
      <c r="FM415" s="21"/>
      <c r="FN415" s="21"/>
      <c r="FO415" s="21"/>
      <c r="FP415" s="21"/>
      <c r="FQ415" s="21"/>
      <c r="FR415" s="21"/>
      <c r="FS415" s="18"/>
      <c r="FT415" s="18"/>
      <c r="FU415" s="18"/>
      <c r="FV415" s="18"/>
      <c r="FW415" s="18"/>
      <c r="FX415" s="18"/>
      <c r="FY415" s="18"/>
      <c r="FZ415" s="18"/>
      <c r="GA415" s="18"/>
      <c r="GB415" s="18"/>
      <c r="GC415" s="18"/>
      <c r="GD415" s="18"/>
      <c r="GE415" s="18"/>
      <c r="GF415" s="18"/>
      <c r="GG415" s="18"/>
      <c r="GH415" s="18"/>
      <c r="GI415" s="18"/>
    </row>
    <row r="416" spans="1:191" ht="9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4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  <c r="AU416" s="18"/>
      <c r="AV416" s="18"/>
      <c r="AW416" s="18"/>
      <c r="AX416" s="18"/>
      <c r="AY416" s="18"/>
      <c r="AZ416" s="18"/>
      <c r="BA416" s="18"/>
      <c r="BB416" s="18"/>
      <c r="BC416" s="18"/>
      <c r="BD416" s="18"/>
      <c r="BE416" s="18"/>
      <c r="BF416" s="18"/>
      <c r="BG416" s="18"/>
      <c r="BH416" s="18"/>
      <c r="BI416" s="18"/>
      <c r="BJ416" s="18"/>
      <c r="BK416" s="18"/>
      <c r="BL416" s="18"/>
      <c r="BM416" s="18"/>
      <c r="BN416" s="18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  <c r="CC416" s="19"/>
      <c r="CD416" s="19"/>
      <c r="CE416" s="19"/>
      <c r="CF416" s="19"/>
      <c r="CG416" s="19"/>
      <c r="CH416" s="19"/>
      <c r="CI416" s="19"/>
      <c r="CJ416" s="19"/>
      <c r="CK416" s="18"/>
      <c r="CL416" s="18"/>
      <c r="CM416" s="18"/>
      <c r="CN416" s="18"/>
      <c r="CO416" s="18"/>
      <c r="CP416" s="18"/>
      <c r="CQ416" s="18"/>
      <c r="CR416" s="18"/>
      <c r="CS416" s="18"/>
      <c r="CT416" s="18"/>
      <c r="CU416" s="18"/>
      <c r="CV416" s="18"/>
      <c r="CW416" s="18"/>
      <c r="CX416" s="18"/>
      <c r="CY416" s="18"/>
      <c r="CZ416" s="18"/>
      <c r="DA416" s="18"/>
      <c r="DB416" s="18"/>
      <c r="DC416" s="18"/>
      <c r="DD416" s="18"/>
      <c r="DE416" s="25"/>
      <c r="DF416" s="25"/>
      <c r="DG416" s="25"/>
      <c r="DH416" s="25"/>
      <c r="DI416" s="25"/>
      <c r="DJ416" s="25"/>
      <c r="DK416" s="25"/>
      <c r="DL416" s="25"/>
      <c r="DM416" s="25"/>
      <c r="DN416" s="25"/>
      <c r="DO416" s="25"/>
      <c r="DP416" s="25"/>
      <c r="DQ416" s="25"/>
      <c r="DR416" s="25"/>
      <c r="DS416" s="25"/>
      <c r="DT416" s="25"/>
      <c r="DU416" s="25"/>
      <c r="DV416" s="25"/>
      <c r="DW416" s="25"/>
      <c r="DX416" s="25"/>
      <c r="DY416" s="25"/>
      <c r="DZ416" s="25"/>
      <c r="EA416" s="25"/>
      <c r="EB416" s="25"/>
      <c r="EC416" s="25"/>
      <c r="ED416" s="25"/>
      <c r="EE416" s="25"/>
      <c r="EF416" s="25"/>
      <c r="EG416" s="25"/>
      <c r="EH416" s="25"/>
      <c r="EI416" s="25"/>
      <c r="EJ416" s="25"/>
      <c r="EK416" s="25"/>
      <c r="EL416" s="25"/>
      <c r="EM416" s="25"/>
      <c r="EN416" s="18"/>
      <c r="EO416" s="18"/>
      <c r="EP416" s="18"/>
      <c r="EQ416" s="18"/>
      <c r="ER416" s="18"/>
      <c r="ES416" s="18"/>
      <c r="ET416" s="18"/>
      <c r="EU416" s="18"/>
      <c r="EV416" s="18"/>
      <c r="EW416" s="18"/>
      <c r="EX416" s="18"/>
      <c r="EY416" s="18"/>
      <c r="EZ416" s="18"/>
      <c r="FA416" s="18"/>
      <c r="FB416" s="18"/>
      <c r="FC416" s="18"/>
      <c r="FD416" s="21"/>
      <c r="FE416" s="21"/>
      <c r="FF416" s="21"/>
      <c r="FG416" s="21"/>
      <c r="FH416" s="21"/>
      <c r="FI416" s="21"/>
      <c r="FJ416" s="21"/>
      <c r="FK416" s="21"/>
      <c r="FL416" s="21"/>
      <c r="FM416" s="21"/>
      <c r="FN416" s="21"/>
      <c r="FO416" s="21"/>
      <c r="FP416" s="21"/>
      <c r="FQ416" s="21"/>
      <c r="FR416" s="21"/>
      <c r="FS416" s="18"/>
      <c r="FT416" s="18"/>
      <c r="FU416" s="18"/>
      <c r="FV416" s="18"/>
      <c r="FW416" s="18"/>
      <c r="FX416" s="18"/>
      <c r="FY416" s="18"/>
      <c r="FZ416" s="18"/>
      <c r="GA416" s="18"/>
      <c r="GB416" s="18"/>
      <c r="GC416" s="18"/>
      <c r="GD416" s="18"/>
      <c r="GE416" s="18"/>
      <c r="GF416" s="18"/>
      <c r="GG416" s="18"/>
      <c r="GH416" s="18"/>
      <c r="GI416" s="18"/>
    </row>
    <row r="417" spans="1:191" ht="9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4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  <c r="AU417" s="18"/>
      <c r="AV417" s="18"/>
      <c r="AW417" s="18"/>
      <c r="AX417" s="18"/>
      <c r="AY417" s="18"/>
      <c r="AZ417" s="18"/>
      <c r="BA417" s="18"/>
      <c r="BB417" s="18"/>
      <c r="BC417" s="18"/>
      <c r="BD417" s="18"/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  <c r="CC417" s="19"/>
      <c r="CD417" s="19"/>
      <c r="CE417" s="19"/>
      <c r="CF417" s="19"/>
      <c r="CG417" s="19"/>
      <c r="CH417" s="19"/>
      <c r="CI417" s="19"/>
      <c r="CJ417" s="19"/>
      <c r="CK417" s="18"/>
      <c r="CL417" s="18"/>
      <c r="CM417" s="18"/>
      <c r="CN417" s="18"/>
      <c r="CO417" s="18"/>
      <c r="CP417" s="18"/>
      <c r="CQ417" s="18"/>
      <c r="CR417" s="18"/>
      <c r="CS417" s="18"/>
      <c r="CT417" s="18"/>
      <c r="CU417" s="18"/>
      <c r="CV417" s="18"/>
      <c r="CW417" s="18"/>
      <c r="CX417" s="18"/>
      <c r="CY417" s="18"/>
      <c r="CZ417" s="18"/>
      <c r="DA417" s="18"/>
      <c r="DB417" s="18"/>
      <c r="DC417" s="18"/>
      <c r="DD417" s="18"/>
      <c r="DE417" s="25"/>
      <c r="DF417" s="25"/>
      <c r="DG417" s="25"/>
      <c r="DH417" s="25"/>
      <c r="DI417" s="25"/>
      <c r="DJ417" s="25"/>
      <c r="DK417" s="25"/>
      <c r="DL417" s="25"/>
      <c r="DM417" s="25"/>
      <c r="DN417" s="25"/>
      <c r="DO417" s="25"/>
      <c r="DP417" s="25"/>
      <c r="DQ417" s="25"/>
      <c r="DR417" s="25"/>
      <c r="DS417" s="25"/>
      <c r="DT417" s="25"/>
      <c r="DU417" s="25"/>
      <c r="DV417" s="25"/>
      <c r="DW417" s="25"/>
      <c r="DX417" s="25"/>
      <c r="DY417" s="25"/>
      <c r="DZ417" s="25"/>
      <c r="EA417" s="25"/>
      <c r="EB417" s="25"/>
      <c r="EC417" s="25"/>
      <c r="ED417" s="25"/>
      <c r="EE417" s="25"/>
      <c r="EF417" s="25"/>
      <c r="EG417" s="25"/>
      <c r="EH417" s="25"/>
      <c r="EI417" s="25"/>
      <c r="EJ417" s="25"/>
      <c r="EK417" s="25"/>
      <c r="EL417" s="25"/>
      <c r="EM417" s="25"/>
      <c r="EN417" s="25"/>
      <c r="EO417" s="25"/>
      <c r="EP417" s="25"/>
      <c r="EQ417" s="25"/>
      <c r="ER417" s="25"/>
      <c r="ES417" s="25"/>
      <c r="ET417" s="25"/>
      <c r="EU417" s="25"/>
      <c r="EV417" s="25"/>
      <c r="EW417" s="25"/>
      <c r="EX417" s="25"/>
      <c r="EY417" s="25"/>
      <c r="EZ417" s="25"/>
      <c r="FA417" s="25"/>
      <c r="FB417" s="25"/>
      <c r="FC417" s="25"/>
      <c r="FD417" s="21"/>
      <c r="FE417" s="21"/>
      <c r="FF417" s="21"/>
      <c r="FG417" s="21"/>
      <c r="FH417" s="21"/>
      <c r="FI417" s="21"/>
      <c r="FJ417" s="21"/>
      <c r="FK417" s="21"/>
      <c r="FL417" s="21"/>
      <c r="FM417" s="21"/>
      <c r="FN417" s="21"/>
      <c r="FO417" s="21"/>
      <c r="FP417" s="21"/>
      <c r="FQ417" s="21"/>
      <c r="FR417" s="21"/>
      <c r="FS417" s="18"/>
      <c r="FT417" s="18"/>
      <c r="FU417" s="18"/>
      <c r="FV417" s="18"/>
      <c r="FW417" s="18"/>
      <c r="FX417" s="18"/>
      <c r="FY417" s="18"/>
      <c r="FZ417" s="18"/>
      <c r="GA417" s="18"/>
      <c r="GB417" s="18"/>
      <c r="GC417" s="18"/>
      <c r="GD417" s="18"/>
      <c r="GE417" s="18"/>
      <c r="GF417" s="18"/>
      <c r="GG417" s="18"/>
      <c r="GH417" s="18"/>
      <c r="GI417" s="18"/>
    </row>
    <row r="418" spans="1:191" ht="9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4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  <c r="AU418" s="18"/>
      <c r="AV418" s="18"/>
      <c r="AW418" s="18"/>
      <c r="AX418" s="18"/>
      <c r="AY418" s="18"/>
      <c r="AZ418" s="18"/>
      <c r="BA418" s="18"/>
      <c r="BB418" s="18"/>
      <c r="BC418" s="18"/>
      <c r="BD418" s="18"/>
      <c r="BE418" s="18"/>
      <c r="BF418" s="18"/>
      <c r="BG418" s="18"/>
      <c r="BH418" s="18"/>
      <c r="BI418" s="18"/>
      <c r="BJ418" s="18"/>
      <c r="BK418" s="18"/>
      <c r="BL418" s="18"/>
      <c r="BM418" s="18"/>
      <c r="BN418" s="18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  <c r="CC418" s="19"/>
      <c r="CD418" s="19"/>
      <c r="CE418" s="19"/>
      <c r="CF418" s="19"/>
      <c r="CG418" s="19"/>
      <c r="CH418" s="19"/>
      <c r="CI418" s="19"/>
      <c r="CJ418" s="19"/>
      <c r="CK418" s="18"/>
      <c r="CL418" s="18"/>
      <c r="CM418" s="18"/>
      <c r="CN418" s="18"/>
      <c r="CO418" s="18"/>
      <c r="CP418" s="18"/>
      <c r="CQ418" s="18"/>
      <c r="CR418" s="18"/>
      <c r="CS418" s="18"/>
      <c r="CT418" s="18"/>
      <c r="CU418" s="18"/>
      <c r="CV418" s="18"/>
      <c r="CW418" s="18"/>
      <c r="CX418" s="18"/>
      <c r="CY418" s="18"/>
      <c r="CZ418" s="18"/>
      <c r="DA418" s="18"/>
      <c r="DB418" s="18"/>
      <c r="DC418" s="18"/>
      <c r="DD418" s="18"/>
      <c r="DE418" s="25"/>
      <c r="DF418" s="25"/>
      <c r="DG418" s="25"/>
      <c r="DH418" s="25"/>
      <c r="DI418" s="25"/>
      <c r="DJ418" s="25"/>
      <c r="DK418" s="25"/>
      <c r="DL418" s="25"/>
      <c r="DM418" s="25"/>
      <c r="DN418" s="25"/>
      <c r="DO418" s="25"/>
      <c r="DP418" s="25"/>
      <c r="DQ418" s="25"/>
      <c r="DR418" s="25"/>
      <c r="DS418" s="25"/>
      <c r="DT418" s="25"/>
      <c r="DU418" s="25"/>
      <c r="DV418" s="25"/>
      <c r="DW418" s="25"/>
      <c r="DX418" s="25"/>
      <c r="DY418" s="25"/>
      <c r="DZ418" s="25"/>
      <c r="EA418" s="25"/>
      <c r="EB418" s="25"/>
      <c r="EC418" s="25"/>
      <c r="ED418" s="25"/>
      <c r="EE418" s="25"/>
      <c r="EF418" s="25"/>
      <c r="EG418" s="25"/>
      <c r="EH418" s="25"/>
      <c r="EI418" s="25"/>
      <c r="EJ418" s="25"/>
      <c r="EK418" s="25"/>
      <c r="EL418" s="25"/>
      <c r="EM418" s="25"/>
      <c r="EN418" s="25"/>
      <c r="EO418" s="25"/>
      <c r="EP418" s="25"/>
      <c r="EQ418" s="25"/>
      <c r="ER418" s="25"/>
      <c r="ES418" s="25"/>
      <c r="ET418" s="25"/>
      <c r="EU418" s="25"/>
      <c r="EV418" s="25"/>
      <c r="EW418" s="25"/>
      <c r="EX418" s="25"/>
      <c r="EY418" s="25"/>
      <c r="EZ418" s="25"/>
      <c r="FA418" s="25"/>
      <c r="FB418" s="25"/>
      <c r="FC418" s="25"/>
      <c r="FD418" s="21"/>
      <c r="FE418" s="21"/>
      <c r="FF418" s="21"/>
      <c r="FG418" s="21"/>
      <c r="FH418" s="21"/>
      <c r="FI418" s="21"/>
      <c r="FJ418" s="21"/>
      <c r="FK418" s="21"/>
      <c r="FL418" s="21"/>
      <c r="FM418" s="21"/>
      <c r="FN418" s="21"/>
      <c r="FO418" s="21"/>
      <c r="FP418" s="21"/>
      <c r="FQ418" s="21"/>
      <c r="FR418" s="21"/>
      <c r="FS418" s="18"/>
      <c r="FT418" s="18"/>
      <c r="FU418" s="18"/>
      <c r="FV418" s="18"/>
      <c r="FW418" s="18"/>
      <c r="FX418" s="18"/>
      <c r="FY418" s="18"/>
      <c r="FZ418" s="18"/>
      <c r="GA418" s="18"/>
      <c r="GB418" s="18"/>
      <c r="GC418" s="18"/>
      <c r="GD418" s="18"/>
      <c r="GE418" s="18"/>
      <c r="GF418" s="18"/>
      <c r="GG418" s="18"/>
      <c r="GH418" s="18"/>
      <c r="GI418" s="18"/>
    </row>
    <row r="419" spans="1:191" ht="9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  <c r="AU419" s="18"/>
      <c r="AV419" s="18"/>
      <c r="AW419" s="18"/>
      <c r="AX419" s="18"/>
      <c r="AY419" s="18"/>
      <c r="AZ419" s="18"/>
      <c r="BA419" s="18"/>
      <c r="BB419" s="18"/>
      <c r="BC419" s="18"/>
      <c r="BD419" s="18"/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  <c r="CC419" s="19"/>
      <c r="CD419" s="19"/>
      <c r="CE419" s="19"/>
      <c r="CF419" s="19"/>
      <c r="CG419" s="19"/>
      <c r="CH419" s="19"/>
      <c r="CI419" s="19"/>
      <c r="CJ419" s="19"/>
      <c r="CK419" s="18"/>
      <c r="CL419" s="18"/>
      <c r="CM419" s="18"/>
      <c r="CN419" s="18"/>
      <c r="CO419" s="18"/>
      <c r="CP419" s="18"/>
      <c r="CQ419" s="18"/>
      <c r="CR419" s="18"/>
      <c r="CS419" s="18"/>
      <c r="CT419" s="18"/>
      <c r="CU419" s="18"/>
      <c r="CV419" s="18"/>
      <c r="CW419" s="18"/>
      <c r="CX419" s="18"/>
      <c r="CY419" s="18"/>
      <c r="CZ419" s="18"/>
      <c r="DA419" s="18"/>
      <c r="DB419" s="18"/>
      <c r="DC419" s="18"/>
      <c r="DD419" s="18"/>
      <c r="DE419" s="25"/>
      <c r="DF419" s="25"/>
      <c r="DG419" s="25"/>
      <c r="DH419" s="25"/>
      <c r="DI419" s="25"/>
      <c r="DJ419" s="25"/>
      <c r="DK419" s="25"/>
      <c r="DL419" s="25"/>
      <c r="DM419" s="25"/>
      <c r="DN419" s="25"/>
      <c r="DO419" s="25"/>
      <c r="DP419" s="25"/>
      <c r="DQ419" s="25"/>
      <c r="DR419" s="25"/>
      <c r="DS419" s="25"/>
      <c r="DT419" s="25"/>
      <c r="DU419" s="25"/>
      <c r="DV419" s="25"/>
      <c r="DW419" s="25"/>
      <c r="DX419" s="25"/>
      <c r="DY419" s="25"/>
      <c r="DZ419" s="25"/>
      <c r="EA419" s="25"/>
      <c r="EB419" s="25"/>
      <c r="EC419" s="25"/>
      <c r="ED419" s="25"/>
      <c r="EE419" s="25"/>
      <c r="EF419" s="25"/>
      <c r="EG419" s="25"/>
      <c r="EH419" s="25"/>
      <c r="EI419" s="25"/>
      <c r="EJ419" s="25"/>
      <c r="EK419" s="25"/>
      <c r="EL419" s="25"/>
      <c r="EM419" s="25"/>
      <c r="EN419" s="25"/>
      <c r="EO419" s="25"/>
      <c r="EP419" s="25"/>
      <c r="EQ419" s="25"/>
      <c r="ER419" s="25"/>
      <c r="ES419" s="25"/>
      <c r="ET419" s="25"/>
      <c r="EU419" s="25"/>
      <c r="EV419" s="25"/>
      <c r="EW419" s="25"/>
      <c r="EX419" s="25"/>
      <c r="EY419" s="25"/>
      <c r="EZ419" s="25"/>
      <c r="FA419" s="25"/>
      <c r="FB419" s="25"/>
      <c r="FC419" s="25"/>
      <c r="FD419" s="21"/>
      <c r="FE419" s="21"/>
      <c r="FF419" s="21"/>
      <c r="FG419" s="21"/>
      <c r="FH419" s="21"/>
      <c r="FI419" s="21"/>
      <c r="FJ419" s="21"/>
      <c r="FK419" s="21"/>
      <c r="FL419" s="21"/>
      <c r="FM419" s="21"/>
      <c r="FN419" s="21"/>
      <c r="FO419" s="21"/>
      <c r="FP419" s="21"/>
      <c r="FQ419" s="21"/>
      <c r="FR419" s="21"/>
      <c r="FS419" s="18"/>
      <c r="FT419" s="18"/>
      <c r="FU419" s="18"/>
      <c r="FV419" s="18"/>
      <c r="FW419" s="18"/>
      <c r="FX419" s="18"/>
      <c r="FY419" s="18"/>
      <c r="FZ419" s="18"/>
      <c r="GA419" s="18"/>
      <c r="GB419" s="18"/>
      <c r="GC419" s="18"/>
      <c r="GD419" s="18"/>
      <c r="GE419" s="18"/>
      <c r="GF419" s="18"/>
      <c r="GG419" s="18"/>
      <c r="GH419" s="18"/>
      <c r="GI419" s="18"/>
    </row>
    <row r="420" spans="1:191" ht="9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4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  <c r="AU420" s="18"/>
      <c r="AV420" s="18"/>
      <c r="AW420" s="18"/>
      <c r="AX420" s="18"/>
      <c r="AY420" s="18"/>
      <c r="AZ420" s="18"/>
      <c r="BA420" s="18"/>
      <c r="BB420" s="18"/>
      <c r="BC420" s="18"/>
      <c r="BD420" s="18"/>
      <c r="BE420" s="18"/>
      <c r="BF420" s="18"/>
      <c r="BG420" s="18"/>
      <c r="BH420" s="18"/>
      <c r="BI420" s="18"/>
      <c r="BJ420" s="18"/>
      <c r="BK420" s="18"/>
      <c r="BL420" s="18"/>
      <c r="BM420" s="18"/>
      <c r="BN420" s="18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  <c r="CC420" s="19"/>
      <c r="CD420" s="19"/>
      <c r="CE420" s="19"/>
      <c r="CF420" s="19"/>
      <c r="CG420" s="19"/>
      <c r="CH420" s="19"/>
      <c r="CI420" s="19"/>
      <c r="CJ420" s="19"/>
      <c r="CK420" s="18"/>
      <c r="CL420" s="18"/>
      <c r="CM420" s="18"/>
      <c r="CN420" s="18"/>
      <c r="CO420" s="18"/>
      <c r="CP420" s="18"/>
      <c r="CQ420" s="18"/>
      <c r="CR420" s="18"/>
      <c r="CS420" s="18"/>
      <c r="CT420" s="18"/>
      <c r="CU420" s="18"/>
      <c r="CV420" s="18"/>
      <c r="CW420" s="18"/>
      <c r="CX420" s="18"/>
      <c r="CY420" s="18"/>
      <c r="CZ420" s="18"/>
      <c r="DA420" s="18"/>
      <c r="DB420" s="18"/>
      <c r="DC420" s="18"/>
      <c r="DD420" s="18"/>
      <c r="DE420" s="25"/>
      <c r="DF420" s="25"/>
      <c r="DG420" s="25"/>
      <c r="DH420" s="25"/>
      <c r="DI420" s="25"/>
      <c r="DJ420" s="25"/>
      <c r="DK420" s="25"/>
      <c r="DL420" s="25"/>
      <c r="DM420" s="25"/>
      <c r="DN420" s="25"/>
      <c r="DO420" s="25"/>
      <c r="DP420" s="25"/>
      <c r="DQ420" s="25"/>
      <c r="DR420" s="25"/>
      <c r="DS420" s="25"/>
      <c r="DT420" s="25"/>
      <c r="DU420" s="25"/>
      <c r="DV420" s="25"/>
      <c r="DW420" s="25"/>
      <c r="DX420" s="25"/>
      <c r="DY420" s="25"/>
      <c r="DZ420" s="25"/>
      <c r="EA420" s="25"/>
      <c r="EB420" s="25"/>
      <c r="EC420" s="25"/>
      <c r="ED420" s="25"/>
      <c r="EE420" s="25"/>
      <c r="EF420" s="25"/>
      <c r="EG420" s="25"/>
      <c r="EH420" s="25"/>
      <c r="EI420" s="25"/>
      <c r="EJ420" s="25"/>
      <c r="EK420" s="25"/>
      <c r="EL420" s="25"/>
      <c r="EM420" s="25"/>
      <c r="EN420" s="25"/>
      <c r="EO420" s="25"/>
      <c r="EP420" s="25"/>
      <c r="EQ420" s="25"/>
      <c r="ER420" s="25"/>
      <c r="ES420" s="25"/>
      <c r="ET420" s="25"/>
      <c r="EU420" s="25"/>
      <c r="EV420" s="25"/>
      <c r="EW420" s="25"/>
      <c r="EX420" s="25"/>
      <c r="EY420" s="25"/>
      <c r="EZ420" s="25"/>
      <c r="FA420" s="25"/>
      <c r="FB420" s="25"/>
      <c r="FC420" s="25"/>
      <c r="FD420" s="21"/>
      <c r="FE420" s="21"/>
      <c r="FF420" s="21"/>
      <c r="FG420" s="21"/>
      <c r="FH420" s="21"/>
      <c r="FI420" s="21"/>
      <c r="FJ420" s="21"/>
      <c r="FK420" s="21"/>
      <c r="FL420" s="21"/>
      <c r="FM420" s="21"/>
      <c r="FN420" s="21"/>
      <c r="FO420" s="21"/>
      <c r="FP420" s="21"/>
      <c r="FQ420" s="21"/>
      <c r="FR420" s="21"/>
      <c r="FS420" s="18"/>
      <c r="FT420" s="18"/>
      <c r="FU420" s="18"/>
      <c r="FV420" s="18"/>
      <c r="FW420" s="18"/>
      <c r="FX420" s="18"/>
      <c r="FY420" s="18"/>
      <c r="FZ420" s="18"/>
      <c r="GA420" s="18"/>
      <c r="GB420" s="18"/>
      <c r="GC420" s="18"/>
      <c r="GD420" s="18"/>
      <c r="GE420" s="18"/>
      <c r="GF420" s="18"/>
      <c r="GG420" s="18"/>
      <c r="GH420" s="18"/>
      <c r="GI420" s="18"/>
    </row>
    <row r="421" spans="1:191" ht="9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4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  <c r="AV421" s="18"/>
      <c r="AW421" s="18"/>
      <c r="AX421" s="18"/>
      <c r="AY421" s="18"/>
      <c r="AZ421" s="18"/>
      <c r="BA421" s="18"/>
      <c r="BB421" s="18"/>
      <c r="BC421" s="18"/>
      <c r="BD421" s="18"/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  <c r="CC421" s="19"/>
      <c r="CD421" s="19"/>
      <c r="CE421" s="19"/>
      <c r="CF421" s="19"/>
      <c r="CG421" s="19"/>
      <c r="CH421" s="19"/>
      <c r="CI421" s="19"/>
      <c r="CJ421" s="19"/>
      <c r="CK421" s="18"/>
      <c r="CL421" s="18"/>
      <c r="CM421" s="18"/>
      <c r="CN421" s="18"/>
      <c r="CO421" s="18"/>
      <c r="CP421" s="18"/>
      <c r="CQ421" s="18"/>
      <c r="CR421" s="18"/>
      <c r="CS421" s="18"/>
      <c r="CT421" s="18"/>
      <c r="CU421" s="18"/>
      <c r="CV421" s="18"/>
      <c r="CW421" s="18"/>
      <c r="CX421" s="18"/>
      <c r="CY421" s="18"/>
      <c r="CZ421" s="18"/>
      <c r="DA421" s="18"/>
      <c r="DB421" s="18"/>
      <c r="DC421" s="18"/>
      <c r="DD421" s="18"/>
      <c r="DE421" s="25"/>
      <c r="DF421" s="25"/>
      <c r="DG421" s="25"/>
      <c r="DH421" s="25"/>
      <c r="DI421" s="25"/>
      <c r="DJ421" s="25"/>
      <c r="DK421" s="25"/>
      <c r="DL421" s="25"/>
      <c r="DM421" s="25"/>
      <c r="DN421" s="25"/>
      <c r="DO421" s="25"/>
      <c r="DP421" s="25"/>
      <c r="DQ421" s="25"/>
      <c r="DR421" s="25"/>
      <c r="DS421" s="25"/>
      <c r="DT421" s="25"/>
      <c r="DU421" s="25"/>
      <c r="DV421" s="25"/>
      <c r="DW421" s="25"/>
      <c r="DX421" s="25"/>
      <c r="DY421" s="25"/>
      <c r="DZ421" s="25"/>
      <c r="EA421" s="25"/>
      <c r="EB421" s="25"/>
      <c r="EC421" s="25"/>
      <c r="ED421" s="25"/>
      <c r="EE421" s="25"/>
      <c r="EF421" s="25"/>
      <c r="EG421" s="25"/>
      <c r="EH421" s="25"/>
      <c r="EI421" s="25"/>
      <c r="EJ421" s="25"/>
      <c r="EK421" s="25"/>
      <c r="EL421" s="25"/>
      <c r="EM421" s="25"/>
      <c r="EN421" s="25"/>
      <c r="EO421" s="25"/>
      <c r="EP421" s="25"/>
      <c r="EQ421" s="25"/>
      <c r="ER421" s="25"/>
      <c r="ES421" s="25"/>
      <c r="ET421" s="25"/>
      <c r="EU421" s="25"/>
      <c r="EV421" s="25"/>
      <c r="EW421" s="25"/>
      <c r="EX421" s="25"/>
      <c r="EY421" s="25"/>
      <c r="EZ421" s="25"/>
      <c r="FA421" s="25"/>
      <c r="FB421" s="25"/>
      <c r="FC421" s="25"/>
      <c r="FD421" s="21"/>
      <c r="FE421" s="21"/>
      <c r="FF421" s="21"/>
      <c r="FG421" s="21"/>
      <c r="FH421" s="21"/>
      <c r="FI421" s="21"/>
      <c r="FJ421" s="21"/>
      <c r="FK421" s="21"/>
      <c r="FL421" s="21"/>
      <c r="FM421" s="21"/>
      <c r="FN421" s="21"/>
      <c r="FO421" s="21"/>
      <c r="FP421" s="21"/>
      <c r="FQ421" s="21"/>
      <c r="FR421" s="21"/>
      <c r="FS421" s="18"/>
      <c r="FT421" s="18"/>
      <c r="FU421" s="18"/>
      <c r="FV421" s="18"/>
      <c r="FW421" s="18"/>
      <c r="FX421" s="18"/>
      <c r="FY421" s="18"/>
      <c r="FZ421" s="18"/>
      <c r="GA421" s="18"/>
      <c r="GB421" s="18"/>
      <c r="GC421" s="18"/>
      <c r="GD421" s="18"/>
      <c r="GE421" s="18"/>
      <c r="GF421" s="18"/>
      <c r="GG421" s="18"/>
      <c r="GH421" s="18"/>
      <c r="GI421" s="18"/>
    </row>
    <row r="422" spans="1:191" ht="9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  <c r="GF422" s="2"/>
      <c r="GG422" s="2"/>
      <c r="GH422" s="2"/>
      <c r="GI422" s="2"/>
    </row>
    <row r="423" spans="1:191" ht="9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</row>
    <row r="424" spans="1:191" ht="9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18"/>
      <c r="AN424" s="18"/>
      <c r="AO424" s="18"/>
      <c r="AP424" s="18"/>
      <c r="AQ424" s="18"/>
      <c r="AR424" s="18"/>
      <c r="AS424" s="18"/>
      <c r="AT424" s="18"/>
      <c r="AU424" s="18"/>
      <c r="AV424" s="18"/>
      <c r="AW424" s="18"/>
      <c r="AX424" s="18"/>
      <c r="AY424" s="18"/>
      <c r="AZ424" s="18"/>
      <c r="BA424" s="18"/>
      <c r="BB424" s="18"/>
      <c r="BC424" s="18"/>
      <c r="BD424" s="18"/>
      <c r="BE424" s="2"/>
      <c r="BF424" s="2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  <c r="CB424" s="18"/>
      <c r="CC424" s="18"/>
      <c r="CD424" s="18"/>
      <c r="CE424" s="18"/>
      <c r="CF424" s="18"/>
      <c r="CG424" s="18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  <c r="GF424" s="2"/>
      <c r="GG424" s="2"/>
      <c r="GH424" s="2"/>
      <c r="GI424" s="2"/>
    </row>
    <row r="425" spans="1:191" ht="9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39"/>
      <c r="AN425" s="39"/>
      <c r="AO425" s="39"/>
      <c r="AP425" s="39"/>
      <c r="AQ425" s="39"/>
      <c r="AR425" s="39"/>
      <c r="AS425" s="39"/>
      <c r="AT425" s="39"/>
      <c r="AU425" s="39"/>
      <c r="AV425" s="39"/>
      <c r="AW425" s="39"/>
      <c r="AX425" s="39"/>
      <c r="AY425" s="39"/>
      <c r="AZ425" s="39"/>
      <c r="BA425" s="39"/>
      <c r="BB425" s="39"/>
      <c r="BC425" s="39"/>
      <c r="BD425" s="39"/>
      <c r="BE425" s="2"/>
      <c r="BF425" s="2"/>
      <c r="BG425" s="39"/>
      <c r="BH425" s="39"/>
      <c r="BI425" s="39"/>
      <c r="BJ425" s="39"/>
      <c r="BK425" s="39"/>
      <c r="BL425" s="39"/>
      <c r="BM425" s="39"/>
      <c r="BN425" s="39"/>
      <c r="BO425" s="39"/>
      <c r="BP425" s="39"/>
      <c r="BQ425" s="39"/>
      <c r="BR425" s="39"/>
      <c r="BS425" s="39"/>
      <c r="BT425" s="39"/>
      <c r="BU425" s="39"/>
      <c r="BV425" s="39"/>
      <c r="BW425" s="39"/>
      <c r="BX425" s="39"/>
      <c r="BY425" s="39"/>
      <c r="BZ425" s="39"/>
      <c r="CA425" s="39"/>
      <c r="CB425" s="39"/>
      <c r="CC425" s="39"/>
      <c r="CD425" s="39"/>
      <c r="CE425" s="39"/>
      <c r="CF425" s="39"/>
      <c r="CG425" s="39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18"/>
      <c r="EC425" s="18"/>
      <c r="ED425" s="18"/>
      <c r="EE425" s="18"/>
      <c r="EF425" s="18"/>
      <c r="EG425" s="18"/>
      <c r="EH425" s="18"/>
      <c r="EI425" s="18"/>
      <c r="EJ425" s="18"/>
      <c r="EK425" s="18"/>
      <c r="EL425" s="18"/>
      <c r="EM425" s="18"/>
      <c r="EN425" s="18"/>
      <c r="EO425" s="18"/>
      <c r="EP425" s="2"/>
      <c r="EQ425" s="2"/>
      <c r="ER425" s="18"/>
      <c r="ES425" s="18"/>
      <c r="ET425" s="18"/>
      <c r="EU425" s="18"/>
      <c r="EV425" s="18"/>
      <c r="EW425" s="18"/>
      <c r="EX425" s="18"/>
      <c r="EY425" s="18"/>
      <c r="EZ425" s="18"/>
      <c r="FA425" s="18"/>
      <c r="FB425" s="18"/>
      <c r="FC425" s="18"/>
      <c r="FD425" s="18"/>
      <c r="FE425" s="18"/>
      <c r="FF425" s="18"/>
      <c r="FG425" s="18"/>
      <c r="FH425" s="18"/>
      <c r="FI425" s="18"/>
      <c r="FJ425" s="18"/>
      <c r="FK425" s="18"/>
      <c r="FL425" s="18"/>
      <c r="FM425" s="18"/>
      <c r="FN425" s="18"/>
      <c r="FO425" s="18"/>
      <c r="FP425" s="18"/>
      <c r="FQ425" s="18"/>
      <c r="FR425" s="18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  <c r="GE425" s="2"/>
      <c r="GF425" s="2"/>
      <c r="GG425" s="2"/>
      <c r="GH425" s="2"/>
      <c r="GI425" s="2"/>
    </row>
    <row r="426" spans="1:191" ht="9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18"/>
      <c r="AR426" s="18"/>
      <c r="AS426" s="18"/>
      <c r="AT426" s="18"/>
      <c r="AU426" s="18"/>
      <c r="AV426" s="18"/>
      <c r="AW426" s="18"/>
      <c r="AX426" s="18"/>
      <c r="AY426" s="18"/>
      <c r="AZ426" s="18"/>
      <c r="BA426" s="18"/>
      <c r="BB426" s="18"/>
      <c r="BC426" s="18"/>
      <c r="BD426" s="18"/>
      <c r="BE426" s="2"/>
      <c r="BF426" s="2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  <c r="CB426" s="18"/>
      <c r="CC426" s="18"/>
      <c r="CD426" s="18"/>
      <c r="CE426" s="18"/>
      <c r="CF426" s="18"/>
      <c r="CG426" s="18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39"/>
      <c r="EC426" s="39"/>
      <c r="ED426" s="39"/>
      <c r="EE426" s="39"/>
      <c r="EF426" s="39"/>
      <c r="EG426" s="39"/>
      <c r="EH426" s="39"/>
      <c r="EI426" s="39"/>
      <c r="EJ426" s="39"/>
      <c r="EK426" s="39"/>
      <c r="EL426" s="39"/>
      <c r="EM426" s="39"/>
      <c r="EN426" s="39"/>
      <c r="EO426" s="39"/>
      <c r="EP426" s="15"/>
      <c r="EQ426" s="15"/>
      <c r="ER426" s="39"/>
      <c r="ES426" s="39"/>
      <c r="ET426" s="39"/>
      <c r="EU426" s="39"/>
      <c r="EV426" s="39"/>
      <c r="EW426" s="39"/>
      <c r="EX426" s="39"/>
      <c r="EY426" s="39"/>
      <c r="EZ426" s="39"/>
      <c r="FA426" s="39"/>
      <c r="FB426" s="39"/>
      <c r="FC426" s="39"/>
      <c r="FD426" s="39"/>
      <c r="FE426" s="39"/>
      <c r="FF426" s="39"/>
      <c r="FG426" s="39"/>
      <c r="FH426" s="39"/>
      <c r="FI426" s="39"/>
      <c r="FJ426" s="39"/>
      <c r="FK426" s="39"/>
      <c r="FL426" s="39"/>
      <c r="FM426" s="39"/>
      <c r="FN426" s="39"/>
      <c r="FO426" s="39"/>
      <c r="FP426" s="39"/>
      <c r="FQ426" s="39"/>
      <c r="FR426" s="39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  <c r="GF426" s="2"/>
      <c r="GG426" s="2"/>
      <c r="GH426" s="2"/>
      <c r="GI426" s="2"/>
    </row>
    <row r="427" spans="1:191" ht="9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39"/>
      <c r="AR427" s="39"/>
      <c r="AS427" s="39"/>
      <c r="AT427" s="39"/>
      <c r="AU427" s="39"/>
      <c r="AV427" s="39"/>
      <c r="AW427" s="39"/>
      <c r="AX427" s="39"/>
      <c r="AY427" s="39"/>
      <c r="AZ427" s="39"/>
      <c r="BA427" s="39"/>
      <c r="BB427" s="39"/>
      <c r="BC427" s="39"/>
      <c r="BD427" s="39"/>
      <c r="BE427" s="15"/>
      <c r="BF427" s="15"/>
      <c r="BG427" s="39"/>
      <c r="BH427" s="39"/>
      <c r="BI427" s="39"/>
      <c r="BJ427" s="39"/>
      <c r="BK427" s="39"/>
      <c r="BL427" s="39"/>
      <c r="BM427" s="39"/>
      <c r="BN427" s="39"/>
      <c r="BO427" s="39"/>
      <c r="BP427" s="39"/>
      <c r="BQ427" s="39"/>
      <c r="BR427" s="39"/>
      <c r="BS427" s="39"/>
      <c r="BT427" s="39"/>
      <c r="BU427" s="39"/>
      <c r="BV427" s="39"/>
      <c r="BW427" s="39"/>
      <c r="BX427" s="39"/>
      <c r="BY427" s="39"/>
      <c r="BZ427" s="39"/>
      <c r="CA427" s="39"/>
      <c r="CB427" s="39"/>
      <c r="CC427" s="39"/>
      <c r="CD427" s="39"/>
      <c r="CE427" s="39"/>
      <c r="CF427" s="39"/>
      <c r="CG427" s="39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  <c r="GF427" s="2"/>
      <c r="GG427" s="2"/>
      <c r="GH427" s="2"/>
      <c r="GI427" s="2"/>
    </row>
    <row r="428" spans="1:191" ht="9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  <c r="GF428" s="2"/>
      <c r="GG428" s="2"/>
      <c r="GH428" s="2"/>
      <c r="GI428" s="2"/>
    </row>
    <row r="429" spans="1:191" ht="9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14"/>
      <c r="AA429" s="14"/>
      <c r="AB429" s="19"/>
      <c r="AC429" s="19"/>
      <c r="AD429" s="19"/>
      <c r="AE429" s="2"/>
      <c r="AF429" s="2"/>
      <c r="AG429" s="2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  <c r="AU429" s="18"/>
      <c r="AV429" s="18"/>
      <c r="AW429" s="18"/>
      <c r="AX429" s="14"/>
      <c r="AY429" s="14"/>
      <c r="AZ429" s="14"/>
      <c r="BA429" s="14"/>
      <c r="BB429" s="14"/>
      <c r="BC429" s="18"/>
      <c r="BD429" s="18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  <c r="GF429" s="2"/>
      <c r="GG429" s="2"/>
      <c r="GH429" s="2"/>
      <c r="GI429" s="2"/>
    </row>
    <row r="430" spans="1:191" ht="9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18"/>
      <c r="CM430" s="18"/>
      <c r="CN430" s="18"/>
      <c r="CO430" s="18"/>
      <c r="CP430" s="18"/>
      <c r="CQ430" s="18"/>
      <c r="CR430" s="18"/>
      <c r="CS430" s="18"/>
      <c r="CT430" s="18"/>
      <c r="CU430" s="18"/>
      <c r="CV430" s="18"/>
      <c r="CW430" s="18"/>
      <c r="CX430" s="18"/>
      <c r="CY430" s="18"/>
      <c r="CZ430" s="18"/>
      <c r="DA430" s="18"/>
      <c r="DB430" s="18"/>
      <c r="DC430" s="18"/>
      <c r="DD430" s="18"/>
      <c r="DE430" s="18"/>
      <c r="DF430" s="18"/>
      <c r="DG430" s="5"/>
      <c r="DH430" s="2"/>
      <c r="DI430" s="18"/>
      <c r="DJ430" s="18"/>
      <c r="DK430" s="18"/>
      <c r="DL430" s="18"/>
      <c r="DM430" s="18"/>
      <c r="DN430" s="18"/>
      <c r="DO430" s="18"/>
      <c r="DP430" s="18"/>
      <c r="DQ430" s="18"/>
      <c r="DR430" s="18"/>
      <c r="DS430" s="18"/>
      <c r="DT430" s="18"/>
      <c r="DU430" s="18"/>
      <c r="DV430" s="18"/>
      <c r="DW430" s="2"/>
      <c r="DX430" s="2"/>
      <c r="DY430" s="18"/>
      <c r="DZ430" s="18"/>
      <c r="EA430" s="18"/>
      <c r="EB430" s="18"/>
      <c r="EC430" s="18"/>
      <c r="ED430" s="18"/>
      <c r="EE430" s="18"/>
      <c r="EF430" s="18"/>
      <c r="EG430" s="18"/>
      <c r="EH430" s="18"/>
      <c r="EI430" s="18"/>
      <c r="EJ430" s="18"/>
      <c r="EK430" s="18"/>
      <c r="EL430" s="18"/>
      <c r="EM430" s="18"/>
      <c r="EN430" s="18"/>
      <c r="EO430" s="18"/>
      <c r="EP430" s="18"/>
      <c r="EQ430" s="18"/>
      <c r="ER430" s="18"/>
      <c r="ES430" s="18"/>
      <c r="ET430" s="18"/>
      <c r="EU430" s="2"/>
      <c r="EV430" s="2"/>
      <c r="EW430" s="14"/>
      <c r="EX430" s="14"/>
      <c r="EY430" s="19"/>
      <c r="EZ430" s="19"/>
      <c r="FA430" s="19"/>
      <c r="FB430" s="2"/>
      <c r="FC430" s="2"/>
      <c r="FD430" s="2"/>
      <c r="FE430" s="18"/>
      <c r="FF430" s="18"/>
      <c r="FG430" s="18"/>
      <c r="FH430" s="18"/>
      <c r="FI430" s="18"/>
      <c r="FJ430" s="18"/>
      <c r="FK430" s="18"/>
      <c r="FL430" s="18"/>
      <c r="FM430" s="18"/>
      <c r="FN430" s="18"/>
      <c r="FO430" s="18"/>
      <c r="FP430" s="18"/>
      <c r="FQ430" s="18"/>
      <c r="FR430" s="18"/>
      <c r="FS430" s="18"/>
      <c r="FT430" s="18"/>
      <c r="FU430" s="14"/>
      <c r="FV430" s="14"/>
      <c r="FW430" s="14"/>
      <c r="FX430" s="14"/>
      <c r="FY430" s="14"/>
      <c r="FZ430" s="18"/>
      <c r="GA430" s="18"/>
      <c r="GB430" s="2"/>
      <c r="GC430" s="2"/>
      <c r="GD430" s="2"/>
      <c r="GE430" s="2"/>
      <c r="GF430" s="2"/>
      <c r="GG430" s="2"/>
      <c r="GH430" s="2"/>
      <c r="GI430" s="2"/>
    </row>
    <row r="431" spans="1:191" ht="9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13"/>
      <c r="CM431" s="13"/>
      <c r="CN431" s="13"/>
      <c r="CO431" s="13"/>
      <c r="CP431" s="13"/>
      <c r="CQ431" s="13"/>
      <c r="CR431" s="13"/>
      <c r="CS431" s="13"/>
      <c r="CT431" s="13"/>
      <c r="CU431" s="13"/>
      <c r="CV431" s="13"/>
      <c r="CW431" s="13"/>
      <c r="CX431" s="13"/>
      <c r="CY431" s="13"/>
      <c r="CZ431" s="13"/>
      <c r="DA431" s="13"/>
      <c r="DB431" s="13"/>
      <c r="DC431" s="13"/>
      <c r="DD431" s="13"/>
      <c r="DE431" s="13"/>
      <c r="DF431" s="13"/>
      <c r="DG431" s="12"/>
      <c r="DH431" s="2"/>
      <c r="DI431" s="13"/>
      <c r="DJ431" s="13"/>
      <c r="DK431" s="13"/>
      <c r="DL431" s="13"/>
      <c r="DM431" s="13"/>
      <c r="DN431" s="13"/>
      <c r="DO431" s="13"/>
      <c r="DP431" s="13"/>
      <c r="DQ431" s="13"/>
      <c r="DR431" s="13"/>
      <c r="DS431" s="13"/>
      <c r="DT431" s="13"/>
      <c r="DU431" s="13"/>
      <c r="DV431" s="13"/>
      <c r="DW431" s="13"/>
      <c r="DX431" s="13"/>
      <c r="DY431" s="13"/>
      <c r="DZ431" s="13"/>
      <c r="EA431" s="13"/>
      <c r="EB431" s="13"/>
      <c r="EC431" s="13"/>
      <c r="ED431" s="13"/>
      <c r="EE431" s="13"/>
      <c r="EF431" s="13"/>
      <c r="EG431" s="13"/>
      <c r="EH431" s="13"/>
      <c r="EI431" s="13"/>
      <c r="EJ431" s="13"/>
      <c r="EK431" s="13"/>
      <c r="EL431" s="13"/>
      <c r="EM431" s="13"/>
      <c r="EN431" s="13"/>
      <c r="EO431" s="13"/>
      <c r="EP431" s="13"/>
      <c r="EQ431" s="13"/>
      <c r="ER431" s="13"/>
      <c r="ES431" s="13"/>
      <c r="ET431" s="13"/>
      <c r="EU431" s="2"/>
      <c r="EV431" s="2"/>
      <c r="EW431" s="14"/>
      <c r="EX431" s="14"/>
      <c r="EY431" s="14"/>
      <c r="EZ431" s="14"/>
      <c r="FA431" s="14"/>
      <c r="FB431" s="14"/>
      <c r="FC431" s="14"/>
      <c r="FD431" s="14"/>
      <c r="FE431" s="14"/>
      <c r="FF431" s="14"/>
      <c r="FG431" s="14"/>
      <c r="FH431" s="14"/>
      <c r="FI431" s="14"/>
      <c r="FJ431" s="14"/>
      <c r="FK431" s="14"/>
      <c r="FL431" s="14"/>
      <c r="FM431" s="14"/>
      <c r="FN431" s="14"/>
      <c r="FO431" s="14"/>
      <c r="FP431" s="14"/>
      <c r="FQ431" s="14"/>
      <c r="FR431" s="14"/>
      <c r="FS431" s="14"/>
      <c r="FT431" s="14"/>
      <c r="FU431" s="14"/>
      <c r="FV431" s="14"/>
      <c r="FW431" s="14"/>
      <c r="FX431" s="14"/>
      <c r="FY431" s="14"/>
      <c r="FZ431" s="14"/>
      <c r="GA431" s="14"/>
      <c r="GB431" s="14"/>
      <c r="GC431" s="14"/>
      <c r="GD431" s="14"/>
      <c r="GE431" s="2"/>
      <c r="GF431" s="2"/>
      <c r="GG431" s="2"/>
      <c r="GH431" s="2"/>
      <c r="GI431" s="2"/>
    </row>
    <row r="432" spans="1:191" ht="9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  <c r="FX432" s="2"/>
      <c r="FY432" s="2"/>
      <c r="FZ432" s="2"/>
      <c r="GA432" s="2"/>
      <c r="GB432" s="2"/>
      <c r="GC432" s="2"/>
      <c r="GD432" s="2"/>
      <c r="GE432" s="2"/>
      <c r="GF432" s="2"/>
      <c r="GG432" s="2"/>
      <c r="GH432" s="2"/>
      <c r="GI432" s="2"/>
    </row>
    <row r="433" spans="1:191" ht="9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  <c r="FX433" s="2"/>
      <c r="FY433" s="2"/>
      <c r="FZ433" s="2"/>
      <c r="GA433" s="2"/>
      <c r="GB433" s="2"/>
      <c r="GC433" s="2"/>
      <c r="GD433" s="2"/>
      <c r="GE433" s="2"/>
      <c r="GF433" s="2"/>
      <c r="GG433" s="2"/>
      <c r="GH433" s="2"/>
      <c r="GI433" s="2"/>
    </row>
    <row r="434" spans="1:191" ht="9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  <c r="FZ434" s="2"/>
      <c r="GA434" s="2"/>
      <c r="GB434" s="2"/>
      <c r="GC434" s="2"/>
      <c r="GD434" s="2"/>
      <c r="GE434" s="2"/>
      <c r="GF434" s="2"/>
      <c r="GG434" s="2"/>
      <c r="GH434" s="2"/>
      <c r="GI434" s="2"/>
    </row>
    <row r="435" spans="1:191" ht="9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  <c r="FX435" s="2"/>
      <c r="FY435" s="2"/>
      <c r="FZ435" s="2"/>
      <c r="GA435" s="2"/>
      <c r="GB435" s="2"/>
      <c r="GC435" s="2"/>
      <c r="GD435" s="2"/>
      <c r="GE435" s="2"/>
      <c r="GF435" s="2"/>
      <c r="GG435" s="2"/>
      <c r="GH435" s="2"/>
      <c r="GI435" s="2"/>
    </row>
    <row r="436" spans="1:191" ht="9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/>
      <c r="GC436" s="2"/>
      <c r="GD436" s="2"/>
      <c r="GE436" s="2"/>
      <c r="GF436" s="2"/>
      <c r="GG436" s="2"/>
      <c r="GH436" s="2"/>
      <c r="GI436" s="2"/>
    </row>
    <row r="437" spans="1:191" ht="9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  <c r="GF437" s="2"/>
      <c r="GG437" s="2"/>
      <c r="GH437" s="2"/>
      <c r="GI437" s="2"/>
    </row>
  </sheetData>
  <sheetProtection/>
  <mergeCells count="1062">
    <mergeCell ref="DX82:EJ82"/>
    <mergeCell ref="EK82:EW82"/>
    <mergeCell ref="DX84:EI84"/>
    <mergeCell ref="DX65:EJ65"/>
    <mergeCell ref="A84:AJ84"/>
    <mergeCell ref="AQ84:BB84"/>
    <mergeCell ref="BD84:BK84"/>
    <mergeCell ref="BU84:CG84"/>
    <mergeCell ref="CH84:CW84"/>
    <mergeCell ref="A82:AJ82"/>
    <mergeCell ref="EK67:EW67"/>
    <mergeCell ref="A67:AJ67"/>
    <mergeCell ref="AR67:BB67"/>
    <mergeCell ref="BD67:BK67"/>
    <mergeCell ref="BU67:CG67"/>
    <mergeCell ref="CH67:CW67"/>
    <mergeCell ref="DX67:EJ67"/>
    <mergeCell ref="A83:AJ83"/>
    <mergeCell ref="AQ83:BB83"/>
    <mergeCell ref="BD83:BK83"/>
    <mergeCell ref="BU83:CG83"/>
    <mergeCell ref="CH83:CW83"/>
    <mergeCell ref="BU82:CG82"/>
    <mergeCell ref="AQ82:BB82"/>
    <mergeCell ref="BD82:BK82"/>
    <mergeCell ref="DX83:EI83"/>
    <mergeCell ref="CX83:DO83"/>
    <mergeCell ref="A79:AJ79"/>
    <mergeCell ref="AR79:BB79"/>
    <mergeCell ref="BU79:CG79"/>
    <mergeCell ref="CH79:CW79"/>
    <mergeCell ref="AK80:AP80"/>
    <mergeCell ref="AQ80:BB80"/>
    <mergeCell ref="CH82:CW82"/>
    <mergeCell ref="CX82:DO82"/>
    <mergeCell ref="EK79:EW79"/>
    <mergeCell ref="DX79:EI79"/>
    <mergeCell ref="BD79:BL79"/>
    <mergeCell ref="CX79:DO79"/>
    <mergeCell ref="BU80:CG80"/>
    <mergeCell ref="CX86:DO86"/>
    <mergeCell ref="CX85:DO85"/>
    <mergeCell ref="DK80:DW80"/>
    <mergeCell ref="BC80:BT80"/>
    <mergeCell ref="DX80:EJ80"/>
    <mergeCell ref="DK76:DW76"/>
    <mergeCell ref="BC72:BT72"/>
    <mergeCell ref="DK72:DW72"/>
    <mergeCell ref="CH74:CW74"/>
    <mergeCell ref="CH75:CW75"/>
    <mergeCell ref="CX78:DO78"/>
    <mergeCell ref="CX72:DJ72"/>
    <mergeCell ref="CH72:CW72"/>
    <mergeCell ref="BU75:CG75"/>
    <mergeCell ref="CX77:DW77"/>
    <mergeCell ref="A86:AJ86"/>
    <mergeCell ref="A85:AJ85"/>
    <mergeCell ref="BU86:CG86"/>
    <mergeCell ref="BU85:CG85"/>
    <mergeCell ref="AR86:BB86"/>
    <mergeCell ref="AR85:BB85"/>
    <mergeCell ref="BD85:BK85"/>
    <mergeCell ref="BD86:BK86"/>
    <mergeCell ref="AK86:AP86"/>
    <mergeCell ref="AK85:AP85"/>
    <mergeCell ref="EK77:EW77"/>
    <mergeCell ref="EX77:FJ77"/>
    <mergeCell ref="DX81:EJ81"/>
    <mergeCell ref="CH86:CW86"/>
    <mergeCell ref="CH85:CW85"/>
    <mergeCell ref="DX86:EI86"/>
    <mergeCell ref="DX85:EJ85"/>
    <mergeCell ref="CH80:CW80"/>
    <mergeCell ref="DK81:DW81"/>
    <mergeCell ref="CH81:CW81"/>
    <mergeCell ref="EX81:FJ81"/>
    <mergeCell ref="EX85:FJ85"/>
    <mergeCell ref="EX86:FJ86"/>
    <mergeCell ref="EK85:EW85"/>
    <mergeCell ref="EK86:EW86"/>
    <mergeCell ref="EK80:EW80"/>
    <mergeCell ref="EK83:EW83"/>
    <mergeCell ref="EX80:FJ80"/>
    <mergeCell ref="EK84:EW84"/>
    <mergeCell ref="EK78:EW78"/>
    <mergeCell ref="CX76:DJ76"/>
    <mergeCell ref="CH76:CW76"/>
    <mergeCell ref="CH77:CW77"/>
    <mergeCell ref="DX72:EJ72"/>
    <mergeCell ref="EK72:EW72"/>
    <mergeCell ref="CH73:CW73"/>
    <mergeCell ref="CX75:DO75"/>
    <mergeCell ref="CX74:DO74"/>
    <mergeCell ref="DX77:EJ77"/>
    <mergeCell ref="A71:AJ71"/>
    <mergeCell ref="AK71:AP71"/>
    <mergeCell ref="AQ71:BB71"/>
    <mergeCell ref="BC71:BT71"/>
    <mergeCell ref="BU72:CG72"/>
    <mergeCell ref="A75:AJ75"/>
    <mergeCell ref="AR75:BB75"/>
    <mergeCell ref="BD75:BL75"/>
    <mergeCell ref="A72:AJ72"/>
    <mergeCell ref="AK72:AP72"/>
    <mergeCell ref="A73:AJ73"/>
    <mergeCell ref="AK73:AP73"/>
    <mergeCell ref="AQ73:BB73"/>
    <mergeCell ref="BU73:CG73"/>
    <mergeCell ref="A74:AJ74"/>
    <mergeCell ref="BC73:BT73"/>
    <mergeCell ref="EK71:EW71"/>
    <mergeCell ref="EX71:FJ71"/>
    <mergeCell ref="DK71:DW71"/>
    <mergeCell ref="DX71:EJ71"/>
    <mergeCell ref="AR74:BB74"/>
    <mergeCell ref="BD74:BL74"/>
    <mergeCell ref="BU74:CG74"/>
    <mergeCell ref="CX73:DW73"/>
    <mergeCell ref="AQ72:BB72"/>
    <mergeCell ref="BU63:CG63"/>
    <mergeCell ref="CH63:CW63"/>
    <mergeCell ref="EX63:FJ63"/>
    <mergeCell ref="CX71:DJ71"/>
    <mergeCell ref="BU71:CG71"/>
    <mergeCell ref="CH71:CW71"/>
    <mergeCell ref="CH68:CW68"/>
    <mergeCell ref="DX68:EI68"/>
    <mergeCell ref="DX64:EJ64"/>
    <mergeCell ref="CX65:DJ65"/>
    <mergeCell ref="CX68:DO68"/>
    <mergeCell ref="DX70:EJ70"/>
    <mergeCell ref="DK69:DW69"/>
    <mergeCell ref="CH69:CW69"/>
    <mergeCell ref="CX69:DJ69"/>
    <mergeCell ref="BU70:CG70"/>
    <mergeCell ref="EX76:FJ76"/>
    <mergeCell ref="DX73:EJ73"/>
    <mergeCell ref="EK73:EW73"/>
    <mergeCell ref="EX73:FJ73"/>
    <mergeCell ref="DX74:EJ74"/>
    <mergeCell ref="DX75:EJ75"/>
    <mergeCell ref="EK74:EW74"/>
    <mergeCell ref="EK75:EW75"/>
    <mergeCell ref="EK76:EW76"/>
    <mergeCell ref="EK60:EW60"/>
    <mergeCell ref="EX60:FJ60"/>
    <mergeCell ref="CH62:CW62"/>
    <mergeCell ref="EK61:EW61"/>
    <mergeCell ref="EX61:FJ61"/>
    <mergeCell ref="DX61:EJ61"/>
    <mergeCell ref="DK60:DW60"/>
    <mergeCell ref="EX62:FJ62"/>
    <mergeCell ref="DK62:DW62"/>
    <mergeCell ref="DX62:EJ62"/>
    <mergeCell ref="AK60:AP60"/>
    <mergeCell ref="AQ60:BB60"/>
    <mergeCell ref="BC60:BT60"/>
    <mergeCell ref="BU60:CG60"/>
    <mergeCell ref="BU62:CG62"/>
    <mergeCell ref="AQ62:BB62"/>
    <mergeCell ref="BC62:BT62"/>
    <mergeCell ref="A61:AJ61"/>
    <mergeCell ref="AK61:AP61"/>
    <mergeCell ref="AQ61:BB61"/>
    <mergeCell ref="BC61:BT61"/>
    <mergeCell ref="A64:AJ64"/>
    <mergeCell ref="AK64:AP64"/>
    <mergeCell ref="AQ64:BB64"/>
    <mergeCell ref="BC64:BT64"/>
    <mergeCell ref="AQ63:BB63"/>
    <mergeCell ref="BC63:BT63"/>
    <mergeCell ref="EK54:EW54"/>
    <mergeCell ref="EK56:EW56"/>
    <mergeCell ref="A78:AJ78"/>
    <mergeCell ref="AQ78:BB78"/>
    <mergeCell ref="BC78:BT78"/>
    <mergeCell ref="BU78:CG78"/>
    <mergeCell ref="CH78:CW78"/>
    <mergeCell ref="AQ77:BB77"/>
    <mergeCell ref="AK78:AP78"/>
    <mergeCell ref="AQ70:BB70"/>
    <mergeCell ref="BD56:BK56"/>
    <mergeCell ref="CH58:CW58"/>
    <mergeCell ref="CX58:DJ58"/>
    <mergeCell ref="DK58:DW58"/>
    <mergeCell ref="DX58:EJ58"/>
    <mergeCell ref="EK53:EW53"/>
    <mergeCell ref="CH53:CW53"/>
    <mergeCell ref="DK53:DW53"/>
    <mergeCell ref="DX54:EJ54"/>
    <mergeCell ref="CX53:DJ53"/>
    <mergeCell ref="A54:AJ54"/>
    <mergeCell ref="AK54:AP54"/>
    <mergeCell ref="AQ54:BB54"/>
    <mergeCell ref="A57:AJ57"/>
    <mergeCell ref="AK57:AP57"/>
    <mergeCell ref="AQ57:BB57"/>
    <mergeCell ref="A55:AJ55"/>
    <mergeCell ref="AK55:AP55"/>
    <mergeCell ref="A56:AJ56"/>
    <mergeCell ref="A53:AJ53"/>
    <mergeCell ref="A1:EQ1"/>
    <mergeCell ref="A2:EQ2"/>
    <mergeCell ref="ET2:FJ2"/>
    <mergeCell ref="ET3:FJ3"/>
    <mergeCell ref="BJ4:CD4"/>
    <mergeCell ref="ET4:FJ4"/>
    <mergeCell ref="CE4:CK4"/>
    <mergeCell ref="EX53:FJ53"/>
    <mergeCell ref="CX52:DO52"/>
    <mergeCell ref="BE5:EB5"/>
    <mergeCell ref="ET5:FJ5"/>
    <mergeCell ref="V6:EB6"/>
    <mergeCell ref="ET6:FJ6"/>
    <mergeCell ref="ET7:FJ7"/>
    <mergeCell ref="ET8:FJ8"/>
    <mergeCell ref="A10:FJ10"/>
    <mergeCell ref="A12:AM13"/>
    <mergeCell ref="AN12:AS13"/>
    <mergeCell ref="AT12:BI13"/>
    <mergeCell ref="BJ12:CE13"/>
    <mergeCell ref="CF12:ES12"/>
    <mergeCell ref="ET12:FJ13"/>
    <mergeCell ref="CF13:CV13"/>
    <mergeCell ref="CW13:DM13"/>
    <mergeCell ref="DN13:ED13"/>
    <mergeCell ref="EE13:ES13"/>
    <mergeCell ref="A14:AM14"/>
    <mergeCell ref="AN14:AS14"/>
    <mergeCell ref="AT14:BI14"/>
    <mergeCell ref="BJ14:CE14"/>
    <mergeCell ref="CF14:CV14"/>
    <mergeCell ref="CW14:DM14"/>
    <mergeCell ref="DN14:ED14"/>
    <mergeCell ref="EE14:ES14"/>
    <mergeCell ref="ET14:FJ14"/>
    <mergeCell ref="A15:AM15"/>
    <mergeCell ref="AN15:AS15"/>
    <mergeCell ref="AT15:BI15"/>
    <mergeCell ref="BJ15:CE15"/>
    <mergeCell ref="CF15:CV15"/>
    <mergeCell ref="CW15:DM15"/>
    <mergeCell ref="DN15:ED15"/>
    <mergeCell ref="EE15:ES15"/>
    <mergeCell ref="ET15:FJ15"/>
    <mergeCell ref="A16:AM16"/>
    <mergeCell ref="AN16:AS16"/>
    <mergeCell ref="AT16:BI16"/>
    <mergeCell ref="BJ16:CE16"/>
    <mergeCell ref="CF16:CV16"/>
    <mergeCell ref="CW16:DM16"/>
    <mergeCell ref="DN16:ED16"/>
    <mergeCell ref="EE16:ES16"/>
    <mergeCell ref="ET16:FJ16"/>
    <mergeCell ref="A17:AM17"/>
    <mergeCell ref="AN17:AS17"/>
    <mergeCell ref="AT17:BI17"/>
    <mergeCell ref="BJ17:CE17"/>
    <mergeCell ref="CF17:CV17"/>
    <mergeCell ref="CW17:DM17"/>
    <mergeCell ref="DN17:ED17"/>
    <mergeCell ref="EE17:ES17"/>
    <mergeCell ref="ET17:FJ17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A21:AM21"/>
    <mergeCell ref="AN21:AS21"/>
    <mergeCell ref="AT21:BI21"/>
    <mergeCell ref="BJ21:CE21"/>
    <mergeCell ref="CF21:CV21"/>
    <mergeCell ref="CW21:DM21"/>
    <mergeCell ref="DN21:ED21"/>
    <mergeCell ref="EE21:ES21"/>
    <mergeCell ref="ET21:FJ21"/>
    <mergeCell ref="A22:AM22"/>
    <mergeCell ref="AN22:AS22"/>
    <mergeCell ref="AT22:BI22"/>
    <mergeCell ref="BJ22:CE22"/>
    <mergeCell ref="CF22:CV22"/>
    <mergeCell ref="CW22:DM22"/>
    <mergeCell ref="DN22:ED22"/>
    <mergeCell ref="EE22:ES22"/>
    <mergeCell ref="ET22:FJ22"/>
    <mergeCell ref="A23:AM23"/>
    <mergeCell ref="AN23:AS23"/>
    <mergeCell ref="AT23:BI23"/>
    <mergeCell ref="BJ23:CE23"/>
    <mergeCell ref="CF23:CV23"/>
    <mergeCell ref="CW23:DM23"/>
    <mergeCell ref="DN23:ED23"/>
    <mergeCell ref="EE23:ES23"/>
    <mergeCell ref="ET23:FJ23"/>
    <mergeCell ref="A24:AM24"/>
    <mergeCell ref="AN24:AS24"/>
    <mergeCell ref="AT24:BI24"/>
    <mergeCell ref="BJ24:CE24"/>
    <mergeCell ref="CF24:CV24"/>
    <mergeCell ref="CW24:DM24"/>
    <mergeCell ref="DN24:ED24"/>
    <mergeCell ref="EE24:ES24"/>
    <mergeCell ref="ET24:FJ24"/>
    <mergeCell ref="A25:AM25"/>
    <mergeCell ref="AN25:AS25"/>
    <mergeCell ref="AT25:BI25"/>
    <mergeCell ref="BJ25:CE25"/>
    <mergeCell ref="CF25:CV25"/>
    <mergeCell ref="CW25:DM25"/>
    <mergeCell ref="DN25:ED25"/>
    <mergeCell ref="EE25:ES25"/>
    <mergeCell ref="ET25:FJ25"/>
    <mergeCell ref="A26:AM26"/>
    <mergeCell ref="AN26:AS26"/>
    <mergeCell ref="AT26:BI26"/>
    <mergeCell ref="BJ26:CE26"/>
    <mergeCell ref="CF26:CV26"/>
    <mergeCell ref="CW26:DM26"/>
    <mergeCell ref="DN26:ED26"/>
    <mergeCell ref="EE26:ES26"/>
    <mergeCell ref="ET26:FJ26"/>
    <mergeCell ref="A27:AM27"/>
    <mergeCell ref="AN27:AS27"/>
    <mergeCell ref="AT27:BI27"/>
    <mergeCell ref="BJ27:CE27"/>
    <mergeCell ref="CF27:CV27"/>
    <mergeCell ref="CW27:DM27"/>
    <mergeCell ref="DN27:ED27"/>
    <mergeCell ref="EE27:ES27"/>
    <mergeCell ref="ET27:FJ27"/>
    <mergeCell ref="A28:AM28"/>
    <mergeCell ref="AN28:AS28"/>
    <mergeCell ref="AT28:BI28"/>
    <mergeCell ref="BJ28:CE28"/>
    <mergeCell ref="CF28:CV28"/>
    <mergeCell ref="CW28:DM28"/>
    <mergeCell ref="DN28:ED28"/>
    <mergeCell ref="EE28:ES28"/>
    <mergeCell ref="ET28:FJ28"/>
    <mergeCell ref="A29:AM29"/>
    <mergeCell ref="AN29:AS29"/>
    <mergeCell ref="AT29:BI29"/>
    <mergeCell ref="BJ29:CE29"/>
    <mergeCell ref="CF29:CV29"/>
    <mergeCell ref="CW29:DM29"/>
    <mergeCell ref="DN29:ED29"/>
    <mergeCell ref="EE29:ES29"/>
    <mergeCell ref="ET29:FJ29"/>
    <mergeCell ref="A30:AM30"/>
    <mergeCell ref="AN30:AS30"/>
    <mergeCell ref="AT30:BI30"/>
    <mergeCell ref="BJ30:CE30"/>
    <mergeCell ref="CF30:CV30"/>
    <mergeCell ref="CW30:DM30"/>
    <mergeCell ref="DN30:ED30"/>
    <mergeCell ref="EE30:ES30"/>
    <mergeCell ref="ET30:FJ30"/>
    <mergeCell ref="DN31:ED31"/>
    <mergeCell ref="EE31:ES31"/>
    <mergeCell ref="A31:AM31"/>
    <mergeCell ref="AN31:AS31"/>
    <mergeCell ref="AT31:BI31"/>
    <mergeCell ref="BJ31:CE31"/>
    <mergeCell ref="CF31:CV31"/>
    <mergeCell ref="CW31:DM31"/>
    <mergeCell ref="A32:AM32"/>
    <mergeCell ref="AN32:AS32"/>
    <mergeCell ref="AT32:BI32"/>
    <mergeCell ref="BJ32:CE32"/>
    <mergeCell ref="CF32:CV32"/>
    <mergeCell ref="CW32:DM32"/>
    <mergeCell ref="AN33:AS33"/>
    <mergeCell ref="AT33:BI33"/>
    <mergeCell ref="BJ33:CE33"/>
    <mergeCell ref="CF33:CV33"/>
    <mergeCell ref="CW33:DM33"/>
    <mergeCell ref="ET31:FJ31"/>
    <mergeCell ref="DN32:ED32"/>
    <mergeCell ref="EE32:ES32"/>
    <mergeCell ref="ET32:FJ32"/>
    <mergeCell ref="CH48:CW48"/>
    <mergeCell ref="ET33:FJ33"/>
    <mergeCell ref="A34:AM34"/>
    <mergeCell ref="AN34:AS34"/>
    <mergeCell ref="AT34:BI34"/>
    <mergeCell ref="BJ34:CE34"/>
    <mergeCell ref="CF34:CV34"/>
    <mergeCell ref="CW34:DM34"/>
    <mergeCell ref="DN34:ED34"/>
    <mergeCell ref="A33:AM33"/>
    <mergeCell ref="A35:AM35"/>
    <mergeCell ref="AN35:AS35"/>
    <mergeCell ref="AT35:BI35"/>
    <mergeCell ref="BJ35:CE35"/>
    <mergeCell ref="CF35:CV35"/>
    <mergeCell ref="CW35:DM35"/>
    <mergeCell ref="EX48:FJ48"/>
    <mergeCell ref="ET34:FJ34"/>
    <mergeCell ref="DN35:ED35"/>
    <mergeCell ref="EE35:ES35"/>
    <mergeCell ref="ET35:FJ35"/>
    <mergeCell ref="CX48:DW48"/>
    <mergeCell ref="DX48:EJ48"/>
    <mergeCell ref="EK48:EW48"/>
    <mergeCell ref="CH47:EJ47"/>
    <mergeCell ref="EK47:FJ47"/>
    <mergeCell ref="EK50:EW50"/>
    <mergeCell ref="BC49:BT49"/>
    <mergeCell ref="BU49:CG49"/>
    <mergeCell ref="CH49:CW49"/>
    <mergeCell ref="A46:FJ46"/>
    <mergeCell ref="A47:AJ48"/>
    <mergeCell ref="AK47:AP48"/>
    <mergeCell ref="AQ47:BB48"/>
    <mergeCell ref="BC47:BT48"/>
    <mergeCell ref="BU47:CG48"/>
    <mergeCell ref="A49:AJ49"/>
    <mergeCell ref="AK49:AP49"/>
    <mergeCell ref="AQ49:BB49"/>
    <mergeCell ref="EX50:FJ50"/>
    <mergeCell ref="DX49:EJ49"/>
    <mergeCell ref="EK49:EW49"/>
    <mergeCell ref="EX49:FJ49"/>
    <mergeCell ref="CX49:DW49"/>
    <mergeCell ref="A50:AJ50"/>
    <mergeCell ref="AK50:AP50"/>
    <mergeCell ref="CH50:CW50"/>
    <mergeCell ref="CX50:DJ50"/>
    <mergeCell ref="DK50:DW50"/>
    <mergeCell ref="DX50:EJ50"/>
    <mergeCell ref="A51:AJ51"/>
    <mergeCell ref="AK51:AP51"/>
    <mergeCell ref="AQ51:BB51"/>
    <mergeCell ref="AQ50:BB50"/>
    <mergeCell ref="BC50:BT50"/>
    <mergeCell ref="BU50:CG50"/>
    <mergeCell ref="EX51:FJ51"/>
    <mergeCell ref="BC51:BT51"/>
    <mergeCell ref="BU51:CG51"/>
    <mergeCell ref="CX51:DJ51"/>
    <mergeCell ref="DK51:DW51"/>
    <mergeCell ref="DX51:EJ51"/>
    <mergeCell ref="EK51:EW51"/>
    <mergeCell ref="CH51:CW51"/>
    <mergeCell ref="A59:AJ59"/>
    <mergeCell ref="AK59:AP59"/>
    <mergeCell ref="AQ59:BB59"/>
    <mergeCell ref="BC59:BT59"/>
    <mergeCell ref="BU59:CG59"/>
    <mergeCell ref="A58:AJ58"/>
    <mergeCell ref="AK58:AP58"/>
    <mergeCell ref="AQ58:BB58"/>
    <mergeCell ref="BU58:CG58"/>
    <mergeCell ref="BC58:BT58"/>
    <mergeCell ref="EX58:FJ58"/>
    <mergeCell ref="EX57:FJ57"/>
    <mergeCell ref="AK53:AP53"/>
    <mergeCell ref="BC54:BT54"/>
    <mergeCell ref="BU53:CG53"/>
    <mergeCell ref="CH54:CW54"/>
    <mergeCell ref="BC57:BT57"/>
    <mergeCell ref="AR55:BB55"/>
    <mergeCell ref="AR56:BB56"/>
    <mergeCell ref="BU57:CG57"/>
    <mergeCell ref="EK59:EW59"/>
    <mergeCell ref="EX59:FJ59"/>
    <mergeCell ref="EK58:EW58"/>
    <mergeCell ref="EK57:EW57"/>
    <mergeCell ref="DX57:EJ57"/>
    <mergeCell ref="CX62:DJ62"/>
    <mergeCell ref="DX60:EJ60"/>
    <mergeCell ref="CX60:DJ60"/>
    <mergeCell ref="CX61:DJ61"/>
    <mergeCell ref="DK57:DW57"/>
    <mergeCell ref="DX63:EJ63"/>
    <mergeCell ref="EK62:EW62"/>
    <mergeCell ref="DK61:DW61"/>
    <mergeCell ref="EK63:EW63"/>
    <mergeCell ref="A65:AJ65"/>
    <mergeCell ref="AK65:AP65"/>
    <mergeCell ref="AQ65:BB65"/>
    <mergeCell ref="BC65:BT65"/>
    <mergeCell ref="BU65:CG65"/>
    <mergeCell ref="EK65:EW65"/>
    <mergeCell ref="AK66:AP66"/>
    <mergeCell ref="AQ66:BB66"/>
    <mergeCell ref="CX66:DJ66"/>
    <mergeCell ref="CH66:CW66"/>
    <mergeCell ref="BU66:CG66"/>
    <mergeCell ref="BC66:BT66"/>
    <mergeCell ref="EX66:FJ66"/>
    <mergeCell ref="EX69:FJ69"/>
    <mergeCell ref="EK69:EW69"/>
    <mergeCell ref="CH65:CW65"/>
    <mergeCell ref="DK65:DW65"/>
    <mergeCell ref="EX64:FJ64"/>
    <mergeCell ref="EX65:FJ65"/>
    <mergeCell ref="EK68:EW68"/>
    <mergeCell ref="DX66:EJ66"/>
    <mergeCell ref="DX69:EJ69"/>
    <mergeCell ref="BC87:BT87"/>
    <mergeCell ref="EK87:EW87"/>
    <mergeCell ref="DK66:DW66"/>
    <mergeCell ref="A81:AJ81"/>
    <mergeCell ref="CX81:DJ81"/>
    <mergeCell ref="EK81:EW81"/>
    <mergeCell ref="AK81:AP81"/>
    <mergeCell ref="AQ81:BB81"/>
    <mergeCell ref="BC81:BT81"/>
    <mergeCell ref="BU81:CG81"/>
    <mergeCell ref="EX87:FJ87"/>
    <mergeCell ref="A91:FJ91"/>
    <mergeCell ref="BU87:CG87"/>
    <mergeCell ref="CH87:CW87"/>
    <mergeCell ref="CX87:DJ87"/>
    <mergeCell ref="DK87:DW87"/>
    <mergeCell ref="A87:AJ87"/>
    <mergeCell ref="AK87:AP87"/>
    <mergeCell ref="AQ87:BB87"/>
    <mergeCell ref="DX87:EJ87"/>
    <mergeCell ref="A92:AO93"/>
    <mergeCell ref="AP92:AU93"/>
    <mergeCell ref="AV92:BK93"/>
    <mergeCell ref="BL92:CE93"/>
    <mergeCell ref="CF92:ES92"/>
    <mergeCell ref="ET92:FJ93"/>
    <mergeCell ref="CF93:CV93"/>
    <mergeCell ref="CW93:DM93"/>
    <mergeCell ref="DN93:ED93"/>
    <mergeCell ref="EE93:ES93"/>
    <mergeCell ref="A94:AO94"/>
    <mergeCell ref="AP94:AU94"/>
    <mergeCell ref="AV94:BK94"/>
    <mergeCell ref="BL94:CE94"/>
    <mergeCell ref="CF94:CV94"/>
    <mergeCell ref="CW94:DM94"/>
    <mergeCell ref="DN94:ED94"/>
    <mergeCell ref="EE94:ES94"/>
    <mergeCell ref="ET94:FJ94"/>
    <mergeCell ref="A95:AO95"/>
    <mergeCell ref="AP95:AU95"/>
    <mergeCell ref="AV95:BK95"/>
    <mergeCell ref="BL95:CE95"/>
    <mergeCell ref="CF95:CV95"/>
    <mergeCell ref="CW95:DM95"/>
    <mergeCell ref="DN95:ED95"/>
    <mergeCell ref="EE95:ES95"/>
    <mergeCell ref="ET95:FJ95"/>
    <mergeCell ref="A96:AO96"/>
    <mergeCell ref="AP96:AU96"/>
    <mergeCell ref="AV96:BK96"/>
    <mergeCell ref="BL96:CE96"/>
    <mergeCell ref="CF96:CV96"/>
    <mergeCell ref="CW96:DM96"/>
    <mergeCell ref="DN96:ED96"/>
    <mergeCell ref="EE96:ES96"/>
    <mergeCell ref="ET96:FJ96"/>
    <mergeCell ref="A97:AO97"/>
    <mergeCell ref="AP97:AU97"/>
    <mergeCell ref="AV97:BK97"/>
    <mergeCell ref="BL97:CE97"/>
    <mergeCell ref="CF97:CV97"/>
    <mergeCell ref="CW97:DM97"/>
    <mergeCell ref="DN97:ED97"/>
    <mergeCell ref="EE97:ES97"/>
    <mergeCell ref="ET97:FJ97"/>
    <mergeCell ref="A98:AO98"/>
    <mergeCell ref="AP98:AU99"/>
    <mergeCell ref="AV98:BK99"/>
    <mergeCell ref="BL98:CE99"/>
    <mergeCell ref="CF98:CV99"/>
    <mergeCell ref="CW98:DM99"/>
    <mergeCell ref="DN98:ED99"/>
    <mergeCell ref="EE98:ES99"/>
    <mergeCell ref="ET98:FJ99"/>
    <mergeCell ref="A99:AO99"/>
    <mergeCell ref="A100:AO100"/>
    <mergeCell ref="AP100:AU100"/>
    <mergeCell ref="AV100:BK100"/>
    <mergeCell ref="BL100:CE100"/>
    <mergeCell ref="CF100:CV100"/>
    <mergeCell ref="CW100:DM100"/>
    <mergeCell ref="DN100:ED100"/>
    <mergeCell ref="EE100:ES100"/>
    <mergeCell ref="ET100:FJ100"/>
    <mergeCell ref="A101:AO101"/>
    <mergeCell ref="AP101:AU101"/>
    <mergeCell ref="AV101:BK101"/>
    <mergeCell ref="BL101:CE101"/>
    <mergeCell ref="CF101:CV101"/>
    <mergeCell ref="CW101:DM101"/>
    <mergeCell ref="DN101:ED101"/>
    <mergeCell ref="EE101:ES101"/>
    <mergeCell ref="ET101:FJ101"/>
    <mergeCell ref="A102:AO102"/>
    <mergeCell ref="AP102:AU102"/>
    <mergeCell ref="AV102:BK102"/>
    <mergeCell ref="BL102:CE102"/>
    <mergeCell ref="CF102:CV102"/>
    <mergeCell ref="CW102:DM102"/>
    <mergeCell ref="DN102:ED102"/>
    <mergeCell ref="EE102:ES102"/>
    <mergeCell ref="ET102:FJ102"/>
    <mergeCell ref="A103:AO103"/>
    <mergeCell ref="AP103:AU103"/>
    <mergeCell ref="AV103:BK103"/>
    <mergeCell ref="BL103:CE103"/>
    <mergeCell ref="CF103:CV103"/>
    <mergeCell ref="CW103:DM103"/>
    <mergeCell ref="DN103:ED103"/>
    <mergeCell ref="EE103:ES103"/>
    <mergeCell ref="ET103:FJ103"/>
    <mergeCell ref="A104:AO104"/>
    <mergeCell ref="AP104:AU104"/>
    <mergeCell ref="AV104:BK104"/>
    <mergeCell ref="BL104:CE104"/>
    <mergeCell ref="CF104:CV104"/>
    <mergeCell ref="CW104:DM104"/>
    <mergeCell ref="DN104:ED104"/>
    <mergeCell ref="EE104:ES104"/>
    <mergeCell ref="ET104:FJ104"/>
    <mergeCell ref="A105:AO105"/>
    <mergeCell ref="AP105:AU105"/>
    <mergeCell ref="AV105:BK105"/>
    <mergeCell ref="BL105:CE105"/>
    <mergeCell ref="CF105:CV105"/>
    <mergeCell ref="CW105:DM105"/>
    <mergeCell ref="DN105:ED105"/>
    <mergeCell ref="EE105:ES105"/>
    <mergeCell ref="ET105:FJ105"/>
    <mergeCell ref="A106:AO106"/>
    <mergeCell ref="AP106:AU106"/>
    <mergeCell ref="AV106:BK106"/>
    <mergeCell ref="BL106:CE106"/>
    <mergeCell ref="CF106:CV106"/>
    <mergeCell ref="CW106:DM106"/>
    <mergeCell ref="DN106:ED106"/>
    <mergeCell ref="EE106:ES106"/>
    <mergeCell ref="ET106:FJ106"/>
    <mergeCell ref="A107:AO107"/>
    <mergeCell ref="AP107:AU107"/>
    <mergeCell ref="AV107:BK107"/>
    <mergeCell ref="BL107:CE107"/>
    <mergeCell ref="CF107:CV107"/>
    <mergeCell ref="CW107:DM107"/>
    <mergeCell ref="DN107:ED107"/>
    <mergeCell ref="EE107:ES107"/>
    <mergeCell ref="ET107:FJ107"/>
    <mergeCell ref="A108:AO108"/>
    <mergeCell ref="AP108:AU108"/>
    <mergeCell ref="AV108:BK108"/>
    <mergeCell ref="BL108:CE108"/>
    <mergeCell ref="CF108:CV108"/>
    <mergeCell ref="CW108:DM108"/>
    <mergeCell ref="DN108:ED108"/>
    <mergeCell ref="EE108:ES108"/>
    <mergeCell ref="ET108:FJ108"/>
    <mergeCell ref="A109:AO109"/>
    <mergeCell ref="AP109:AU109"/>
    <mergeCell ref="AV109:BK109"/>
    <mergeCell ref="BL109:CE109"/>
    <mergeCell ref="CF109:CV109"/>
    <mergeCell ref="CW109:DM109"/>
    <mergeCell ref="DN109:ED109"/>
    <mergeCell ref="EE109:ES109"/>
    <mergeCell ref="ET109:FJ109"/>
    <mergeCell ref="A110:AO110"/>
    <mergeCell ref="AP110:AU110"/>
    <mergeCell ref="AV110:BK110"/>
    <mergeCell ref="BL110:CE110"/>
    <mergeCell ref="CF110:CV110"/>
    <mergeCell ref="CW110:DM110"/>
    <mergeCell ref="DN110:ED110"/>
    <mergeCell ref="EE110:ES110"/>
    <mergeCell ref="ET110:FJ110"/>
    <mergeCell ref="A111:AO111"/>
    <mergeCell ref="AP111:AU111"/>
    <mergeCell ref="AV111:BK111"/>
    <mergeCell ref="BL111:CE111"/>
    <mergeCell ref="CF111:CV111"/>
    <mergeCell ref="CW111:DM111"/>
    <mergeCell ref="DN111:ED111"/>
    <mergeCell ref="EE111:ES111"/>
    <mergeCell ref="ET111:FJ111"/>
    <mergeCell ref="A112:AO112"/>
    <mergeCell ref="AP112:AU112"/>
    <mergeCell ref="AV112:BK112"/>
    <mergeCell ref="BL112:CE112"/>
    <mergeCell ref="CF112:CV112"/>
    <mergeCell ref="CW112:DM112"/>
    <mergeCell ref="DN112:ED112"/>
    <mergeCell ref="EE112:ES112"/>
    <mergeCell ref="ET112:FJ112"/>
    <mergeCell ref="A113:AO113"/>
    <mergeCell ref="AP113:AU113"/>
    <mergeCell ref="AV113:BK113"/>
    <mergeCell ref="BL113:CE113"/>
    <mergeCell ref="CF113:CV113"/>
    <mergeCell ref="CW113:DM113"/>
    <mergeCell ref="DN113:ED113"/>
    <mergeCell ref="EE113:ES113"/>
    <mergeCell ref="ET113:FJ113"/>
    <mergeCell ref="A114:AO114"/>
    <mergeCell ref="AP114:AU114"/>
    <mergeCell ref="AV114:BK114"/>
    <mergeCell ref="BL114:CE114"/>
    <mergeCell ref="CF114:CV114"/>
    <mergeCell ref="CW114:DM114"/>
    <mergeCell ref="DN114:ED114"/>
    <mergeCell ref="EE114:ES114"/>
    <mergeCell ref="ET114:FJ114"/>
    <mergeCell ref="A115:AO115"/>
    <mergeCell ref="AP115:AU115"/>
    <mergeCell ref="AV115:BK115"/>
    <mergeCell ref="BL115:CE115"/>
    <mergeCell ref="CF115:CV115"/>
    <mergeCell ref="CW115:DM115"/>
    <mergeCell ref="DN115:ED115"/>
    <mergeCell ref="EE115:ES115"/>
    <mergeCell ref="ET115:FJ115"/>
    <mergeCell ref="A116:AO116"/>
    <mergeCell ref="AP116:AU116"/>
    <mergeCell ref="AV116:BK116"/>
    <mergeCell ref="BL116:CE116"/>
    <mergeCell ref="CF116:CV116"/>
    <mergeCell ref="CW116:DM116"/>
    <mergeCell ref="DN116:ED116"/>
    <mergeCell ref="EE116:ES116"/>
    <mergeCell ref="ET116:FJ116"/>
    <mergeCell ref="A117:AO117"/>
    <mergeCell ref="AP117:AU117"/>
    <mergeCell ref="AV117:BK117"/>
    <mergeCell ref="BL117:CE117"/>
    <mergeCell ref="CF117:CV117"/>
    <mergeCell ref="CW117:DM117"/>
    <mergeCell ref="DN117:ED117"/>
    <mergeCell ref="EE117:ES117"/>
    <mergeCell ref="ET117:FJ117"/>
    <mergeCell ref="A118:AO118"/>
    <mergeCell ref="AP118:AU118"/>
    <mergeCell ref="AV118:BK118"/>
    <mergeCell ref="BL118:CE118"/>
    <mergeCell ref="CF118:CV118"/>
    <mergeCell ref="CW118:DM118"/>
    <mergeCell ref="DN118:ED118"/>
    <mergeCell ref="EE118:ES118"/>
    <mergeCell ref="ET118:FJ118"/>
    <mergeCell ref="A119:AO119"/>
    <mergeCell ref="AP119:AU119"/>
    <mergeCell ref="AV119:BK119"/>
    <mergeCell ref="BL119:CE119"/>
    <mergeCell ref="CF119:CV119"/>
    <mergeCell ref="CW119:DM119"/>
    <mergeCell ref="DN119:ED119"/>
    <mergeCell ref="EE119:ES119"/>
    <mergeCell ref="ET119:FJ119"/>
    <mergeCell ref="A120:AO120"/>
    <mergeCell ref="AP120:AU120"/>
    <mergeCell ref="AV120:BK120"/>
    <mergeCell ref="BL120:CE120"/>
    <mergeCell ref="CF120:CV120"/>
    <mergeCell ref="CW120:DM120"/>
    <mergeCell ref="DN120:ED120"/>
    <mergeCell ref="EE120:ES120"/>
    <mergeCell ref="ET120:FJ120"/>
    <mergeCell ref="A121:AO121"/>
    <mergeCell ref="AP121:AU121"/>
    <mergeCell ref="AV121:BK121"/>
    <mergeCell ref="BL121:CE121"/>
    <mergeCell ref="CF121:CV121"/>
    <mergeCell ref="CW121:DM121"/>
    <mergeCell ref="DN121:ED121"/>
    <mergeCell ref="EE121:ES121"/>
    <mergeCell ref="ET121:FJ121"/>
    <mergeCell ref="A122:AO122"/>
    <mergeCell ref="AP122:AU122"/>
    <mergeCell ref="AV122:BK122"/>
    <mergeCell ref="BL122:CE122"/>
    <mergeCell ref="CF122:CV122"/>
    <mergeCell ref="CW122:DM122"/>
    <mergeCell ref="DN122:ED122"/>
    <mergeCell ref="EE122:ES122"/>
    <mergeCell ref="ET122:FJ122"/>
    <mergeCell ref="A123:AO123"/>
    <mergeCell ref="AP123:AU123"/>
    <mergeCell ref="AV123:BK123"/>
    <mergeCell ref="BL123:CE123"/>
    <mergeCell ref="CF123:CV123"/>
    <mergeCell ref="CW123:DM123"/>
    <mergeCell ref="DN123:ED123"/>
    <mergeCell ref="EE123:ES123"/>
    <mergeCell ref="ET123:FJ123"/>
    <mergeCell ref="A124:AO124"/>
    <mergeCell ref="AP124:AU124"/>
    <mergeCell ref="AV124:BK124"/>
    <mergeCell ref="BL124:CE124"/>
    <mergeCell ref="CF124:CV124"/>
    <mergeCell ref="CW124:DM124"/>
    <mergeCell ref="DN124:ED124"/>
    <mergeCell ref="EE124:ES124"/>
    <mergeCell ref="ET124:FJ124"/>
    <mergeCell ref="A125:AO125"/>
    <mergeCell ref="AP125:AU125"/>
    <mergeCell ref="AV125:BK125"/>
    <mergeCell ref="BL125:CE125"/>
    <mergeCell ref="CF125:CV125"/>
    <mergeCell ref="CW125:DM125"/>
    <mergeCell ref="DN125:ED125"/>
    <mergeCell ref="EE125:ES125"/>
    <mergeCell ref="ET125:FJ125"/>
    <mergeCell ref="A126:AO126"/>
    <mergeCell ref="AP126:AU126"/>
    <mergeCell ref="AV126:BK126"/>
    <mergeCell ref="BL126:CE126"/>
    <mergeCell ref="CF126:CV126"/>
    <mergeCell ref="CW126:DM126"/>
    <mergeCell ref="DN126:ED126"/>
    <mergeCell ref="EE126:ES126"/>
    <mergeCell ref="ET126:FJ126"/>
    <mergeCell ref="A127:AO127"/>
    <mergeCell ref="AP127:AU127"/>
    <mergeCell ref="AV127:BK127"/>
    <mergeCell ref="BL127:CE127"/>
    <mergeCell ref="CF127:CV127"/>
    <mergeCell ref="CW127:DM127"/>
    <mergeCell ref="DN127:ED127"/>
    <mergeCell ref="EE127:ES127"/>
    <mergeCell ref="ET127:FJ127"/>
    <mergeCell ref="A128:AO128"/>
    <mergeCell ref="AP128:AU128"/>
    <mergeCell ref="AV128:BK128"/>
    <mergeCell ref="BL128:CE128"/>
    <mergeCell ref="CF128:CV128"/>
    <mergeCell ref="CW128:DM128"/>
    <mergeCell ref="DN128:ED128"/>
    <mergeCell ref="EE128:ES128"/>
    <mergeCell ref="ET128:FJ128"/>
    <mergeCell ref="A129:AO129"/>
    <mergeCell ref="AP129:AU129"/>
    <mergeCell ref="AV129:BK129"/>
    <mergeCell ref="BL129:CE129"/>
    <mergeCell ref="CF129:CV129"/>
    <mergeCell ref="CW129:DM129"/>
    <mergeCell ref="DN129:ED129"/>
    <mergeCell ref="EE129:ES129"/>
    <mergeCell ref="ET129:FJ129"/>
    <mergeCell ref="A130:AO130"/>
    <mergeCell ref="AP130:AU130"/>
    <mergeCell ref="AV130:BK130"/>
    <mergeCell ref="BL130:CE130"/>
    <mergeCell ref="CF130:CV130"/>
    <mergeCell ref="CW130:DM130"/>
    <mergeCell ref="DN130:ED130"/>
    <mergeCell ref="EE130:ES130"/>
    <mergeCell ref="ET130:FJ130"/>
    <mergeCell ref="A131:AO131"/>
    <mergeCell ref="AP131:AU131"/>
    <mergeCell ref="AV131:BK131"/>
    <mergeCell ref="BL131:CE131"/>
    <mergeCell ref="CF131:CV131"/>
    <mergeCell ref="CW131:DM131"/>
    <mergeCell ref="DN131:ED131"/>
    <mergeCell ref="EE131:ES131"/>
    <mergeCell ref="ET131:FJ131"/>
    <mergeCell ref="A132:AO132"/>
    <mergeCell ref="AP132:AU132"/>
    <mergeCell ref="AV132:BK132"/>
    <mergeCell ref="BL132:CE132"/>
    <mergeCell ref="CF132:CV132"/>
    <mergeCell ref="CW132:DM132"/>
    <mergeCell ref="DN132:ED132"/>
    <mergeCell ref="EE132:ES132"/>
    <mergeCell ref="ET132:FJ132"/>
    <mergeCell ref="A133:AO133"/>
    <mergeCell ref="AP133:AU133"/>
    <mergeCell ref="AV133:BK133"/>
    <mergeCell ref="BL133:CE133"/>
    <mergeCell ref="CF133:CV133"/>
    <mergeCell ref="CW133:DM133"/>
    <mergeCell ref="DN133:ED133"/>
    <mergeCell ref="EE133:ES133"/>
    <mergeCell ref="ET133:FJ133"/>
    <mergeCell ref="A134:AO134"/>
    <mergeCell ref="AP134:AU134"/>
    <mergeCell ref="AV134:BK134"/>
    <mergeCell ref="BL134:CE134"/>
    <mergeCell ref="CF134:CV134"/>
    <mergeCell ref="CW134:DM134"/>
    <mergeCell ref="DN134:ED134"/>
    <mergeCell ref="EE134:ES134"/>
    <mergeCell ref="A135:AO135"/>
    <mergeCell ref="AP135:AU135"/>
    <mergeCell ref="AV135:BK135"/>
    <mergeCell ref="BL135:CE135"/>
    <mergeCell ref="CF135:CV135"/>
    <mergeCell ref="CW135:DM135"/>
    <mergeCell ref="BL136:CE136"/>
    <mergeCell ref="CF136:CV136"/>
    <mergeCell ref="CW136:DM136"/>
    <mergeCell ref="ET134:FJ134"/>
    <mergeCell ref="DN135:ED135"/>
    <mergeCell ref="EE135:ES135"/>
    <mergeCell ref="ET135:FJ135"/>
    <mergeCell ref="DN136:ED136"/>
    <mergeCell ref="EE136:ES136"/>
    <mergeCell ref="ET136:FJ136"/>
    <mergeCell ref="A136:AO136"/>
    <mergeCell ref="AP136:AU136"/>
    <mergeCell ref="AV136:BK136"/>
    <mergeCell ref="A138:AO138"/>
    <mergeCell ref="AP138:AU138"/>
    <mergeCell ref="AV138:BK138"/>
    <mergeCell ref="A137:AO137"/>
    <mergeCell ref="AP137:AU137"/>
    <mergeCell ref="AV137:BK137"/>
    <mergeCell ref="CF139:CV139"/>
    <mergeCell ref="CW139:DM139"/>
    <mergeCell ref="DN137:ED137"/>
    <mergeCell ref="BL137:CE137"/>
    <mergeCell ref="CF137:CV137"/>
    <mergeCell ref="CW137:DM137"/>
    <mergeCell ref="EE137:ES137"/>
    <mergeCell ref="ET137:FJ137"/>
    <mergeCell ref="DN138:ED138"/>
    <mergeCell ref="DN139:ED139"/>
    <mergeCell ref="DC143:DP143"/>
    <mergeCell ref="DS143:ES143"/>
    <mergeCell ref="EE138:ES138"/>
    <mergeCell ref="ET138:FJ138"/>
    <mergeCell ref="EE139:ES139"/>
    <mergeCell ref="ET139:FJ139"/>
    <mergeCell ref="A147:B147"/>
    <mergeCell ref="C147:E147"/>
    <mergeCell ref="I147:X147"/>
    <mergeCell ref="Y147:AE147"/>
    <mergeCell ref="AH144:BH144"/>
    <mergeCell ref="R145:AE145"/>
    <mergeCell ref="AH145:BH145"/>
    <mergeCell ref="DC144:DP144"/>
    <mergeCell ref="N144:AE144"/>
    <mergeCell ref="FA148:FB148"/>
    <mergeCell ref="BM148:CG148"/>
    <mergeCell ref="CJ148:CW148"/>
    <mergeCell ref="CZ148:DU148"/>
    <mergeCell ref="DX148:DY148"/>
    <mergeCell ref="EV148:EZ148"/>
    <mergeCell ref="AK63:AP63"/>
    <mergeCell ref="N143:AE143"/>
    <mergeCell ref="DS144:ES144"/>
    <mergeCell ref="AH143:BH143"/>
    <mergeCell ref="BM149:CG149"/>
    <mergeCell ref="CJ149:CW149"/>
    <mergeCell ref="DZ148:EB148"/>
    <mergeCell ref="EF148:EU148"/>
    <mergeCell ref="CY149:DX149"/>
    <mergeCell ref="A80:AJ80"/>
    <mergeCell ref="CH57:CW57"/>
    <mergeCell ref="CX57:DJ57"/>
    <mergeCell ref="CX59:DJ59"/>
    <mergeCell ref="CX63:DJ63"/>
    <mergeCell ref="CH59:CW59"/>
    <mergeCell ref="CX55:DO55"/>
    <mergeCell ref="CH55:CW55"/>
    <mergeCell ref="A142:AE142"/>
    <mergeCell ref="CX80:DJ80"/>
    <mergeCell ref="A139:AO139"/>
    <mergeCell ref="AP139:AU139"/>
    <mergeCell ref="AV139:BK139"/>
    <mergeCell ref="BL139:CE139"/>
    <mergeCell ref="BL138:CE138"/>
    <mergeCell ref="AH142:BH142"/>
    <mergeCell ref="CF138:CV138"/>
    <mergeCell ref="CW138:DM138"/>
    <mergeCell ref="ET18:FJ18"/>
    <mergeCell ref="A18:AM18"/>
    <mergeCell ref="AN18:AS18"/>
    <mergeCell ref="AT18:BI18"/>
    <mergeCell ref="BJ18:CE18"/>
    <mergeCell ref="CF18:CV18"/>
    <mergeCell ref="CW18:DM18"/>
    <mergeCell ref="BU56:CG56"/>
    <mergeCell ref="CI56:CW56"/>
    <mergeCell ref="CX56:DO56"/>
    <mergeCell ref="BU54:CG54"/>
    <mergeCell ref="DN18:ED18"/>
    <mergeCell ref="EE18:ES18"/>
    <mergeCell ref="DK54:DW54"/>
    <mergeCell ref="EE34:ES34"/>
    <mergeCell ref="DN33:ED33"/>
    <mergeCell ref="EE33:ES33"/>
    <mergeCell ref="A66:AJ66"/>
    <mergeCell ref="BU61:CG61"/>
    <mergeCell ref="CH61:CW61"/>
    <mergeCell ref="A60:AJ60"/>
    <mergeCell ref="A62:AJ62"/>
    <mergeCell ref="CH60:CW60"/>
    <mergeCell ref="BU64:CG64"/>
    <mergeCell ref="CH64:CW64"/>
    <mergeCell ref="A63:AJ63"/>
    <mergeCell ref="AK62:AP62"/>
    <mergeCell ref="A68:AJ68"/>
    <mergeCell ref="AR68:BB68"/>
    <mergeCell ref="BD68:BL68"/>
    <mergeCell ref="BU68:CG68"/>
    <mergeCell ref="A69:AJ69"/>
    <mergeCell ref="AK69:AP69"/>
    <mergeCell ref="AQ69:BB69"/>
    <mergeCell ref="BC69:BT69"/>
    <mergeCell ref="BU69:CG69"/>
    <mergeCell ref="A77:AJ77"/>
    <mergeCell ref="AK77:AP77"/>
    <mergeCell ref="BC77:BT77"/>
    <mergeCell ref="BU77:CG77"/>
    <mergeCell ref="A76:AJ76"/>
    <mergeCell ref="AK76:AP76"/>
    <mergeCell ref="AQ76:BB76"/>
    <mergeCell ref="BC76:BT76"/>
    <mergeCell ref="BU76:CG76"/>
    <mergeCell ref="AQ53:BB53"/>
    <mergeCell ref="BC53:BT53"/>
    <mergeCell ref="CH70:CW70"/>
    <mergeCell ref="BD55:BK55"/>
    <mergeCell ref="BU55:CG55"/>
    <mergeCell ref="CX67:DO67"/>
    <mergeCell ref="DK59:DW59"/>
    <mergeCell ref="CX64:DJ64"/>
    <mergeCell ref="DK64:DW64"/>
    <mergeCell ref="CX54:DJ54"/>
    <mergeCell ref="A70:AJ70"/>
    <mergeCell ref="DX78:EJ78"/>
    <mergeCell ref="DX76:EJ76"/>
    <mergeCell ref="EK70:EW70"/>
    <mergeCell ref="BD70:BL70"/>
    <mergeCell ref="A52:AJ52"/>
    <mergeCell ref="AR52:BB52"/>
    <mergeCell ref="BD52:BK52"/>
    <mergeCell ref="BU52:CG52"/>
    <mergeCell ref="CH52:CW52"/>
    <mergeCell ref="EK52:EW52"/>
    <mergeCell ref="DX52:EI52"/>
    <mergeCell ref="DK63:DW63"/>
    <mergeCell ref="EK66:EW66"/>
    <mergeCell ref="EK64:EW64"/>
    <mergeCell ref="DX53:EJ53"/>
    <mergeCell ref="DX56:EJ56"/>
    <mergeCell ref="DX59:EJ59"/>
    <mergeCell ref="EK55:EW55"/>
    <mergeCell ref="DX55:EI55"/>
  </mergeCells>
  <printOptions/>
  <pageMargins left="1.1811023622047245" right="0.7480314960629921" top="0.984251968503937" bottom="0.984251968503937" header="0.5118110236220472" footer="0.5118110236220472"/>
  <pageSetup horizontalDpi="600" verticalDpi="600" orientation="landscape" paperSize="9" scale="70" r:id="rId1"/>
  <rowBreaks count="4" manualBreakCount="4">
    <brk id="36" max="255" man="1"/>
    <brk id="88" max="255" man="1"/>
    <brk id="117" max="255" man="1"/>
    <brk id="1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es_user1</dc:creator>
  <cp:keywords/>
  <dc:description/>
  <cp:lastModifiedBy>ПК</cp:lastModifiedBy>
  <cp:lastPrinted>2015-01-12T10:24:05Z</cp:lastPrinted>
  <dcterms:created xsi:type="dcterms:W3CDTF">2005-04-08T04:14:02Z</dcterms:created>
  <dcterms:modified xsi:type="dcterms:W3CDTF">2015-03-16T10:00:23Z</dcterms:modified>
  <cp:category/>
  <cp:version/>
  <cp:contentType/>
  <cp:contentStatus/>
</cp:coreProperties>
</file>